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1"/>
  </bookViews>
  <sheets>
    <sheet name="1-4 класс" sheetId="1" r:id="rId1"/>
    <sheet name="5-11 класс" sheetId="2" r:id="rId2"/>
    <sheet name="Распред пищ. и эн." sheetId="3" r:id="rId3"/>
    <sheet name="Лист1" sheetId="4" r:id="rId4"/>
  </sheets>
  <definedNames>
    <definedName name="__xlnm._FilterDatabase">'5-11 класс'!$A$208:$O$236</definedName>
    <definedName name="__xlnm.Print_Area">'5-11 класс'!$A$1:$O$804</definedName>
    <definedName name="__xlnm.Print_Area_1">'1-4 класс'!$A$1:$O$802</definedName>
    <definedName name="__xlnm.Print_Area_2">'Распред пищ. и эн.'!$A$1:$Q$56</definedName>
    <definedName name="_xlnm._FilterDatabase" localSheetId="0" hidden="1">'1-4 класс'!$A$1:$O$809</definedName>
    <definedName name="_xlnm._FilterDatabase" localSheetId="1" hidden="1">'5-11 класс'!$A$1:$O$810</definedName>
    <definedName name="_xlnm.Print_Area" localSheetId="0">'1-4 класс'!$A$1:$O$812</definedName>
    <definedName name="_xlnm.Print_Area" localSheetId="1">'5-11 класс'!$A$1:$O$812</definedName>
    <definedName name="_xlnm.Print_Area" localSheetId="2">'Распред пищ. и эн.'!$A$1:$Q$56</definedName>
  </definedNames>
  <calcPr calcId="145621"/>
</workbook>
</file>

<file path=xl/calcChain.xml><?xml version="1.0" encoding="utf-8"?>
<calcChain xmlns="http://schemas.openxmlformats.org/spreadsheetml/2006/main">
  <c r="O805" i="2" l="1"/>
  <c r="N805" i="2"/>
  <c r="M805" i="2"/>
  <c r="L805" i="2"/>
  <c r="K805" i="2"/>
  <c r="J805" i="2"/>
  <c r="I805" i="2"/>
  <c r="H805" i="2"/>
  <c r="G805" i="2"/>
  <c r="F805" i="2"/>
  <c r="E805" i="2"/>
  <c r="D805" i="2"/>
  <c r="C805" i="2"/>
  <c r="O801" i="2"/>
  <c r="N801" i="2"/>
  <c r="M801" i="2"/>
  <c r="L801" i="2"/>
  <c r="K801" i="2"/>
  <c r="J801" i="2"/>
  <c r="I801" i="2"/>
  <c r="H801" i="2"/>
  <c r="G801" i="2"/>
  <c r="F801" i="2"/>
  <c r="E801" i="2"/>
  <c r="D801" i="2"/>
  <c r="C801" i="2"/>
  <c r="O795" i="2"/>
  <c r="N795" i="2"/>
  <c r="M795" i="2"/>
  <c r="L795" i="2"/>
  <c r="K795" i="2"/>
  <c r="J795" i="2"/>
  <c r="I795" i="2"/>
  <c r="H795" i="2"/>
  <c r="F795" i="2"/>
  <c r="E795" i="2"/>
  <c r="D795" i="2"/>
  <c r="O787" i="2"/>
  <c r="O806" i="2" s="1"/>
  <c r="N787" i="2"/>
  <c r="M787" i="2"/>
  <c r="L787" i="2"/>
  <c r="K787" i="2"/>
  <c r="K806" i="2" s="1"/>
  <c r="J787" i="2"/>
  <c r="I787" i="2"/>
  <c r="H787" i="2"/>
  <c r="G787" i="2"/>
  <c r="G806" i="2" s="1"/>
  <c r="F787" i="2"/>
  <c r="F806" i="2" s="1"/>
  <c r="E787" i="2"/>
  <c r="D787" i="2"/>
  <c r="D806" i="2" s="1"/>
  <c r="O773" i="2"/>
  <c r="N773" i="2"/>
  <c r="M773" i="2"/>
  <c r="L773" i="2"/>
  <c r="K773" i="2"/>
  <c r="J773" i="2"/>
  <c r="I773" i="2"/>
  <c r="H773" i="2"/>
  <c r="G773" i="2"/>
  <c r="F773" i="2"/>
  <c r="E773" i="2"/>
  <c r="D773" i="2"/>
  <c r="C773" i="2"/>
  <c r="O769" i="2"/>
  <c r="N769" i="2"/>
  <c r="M769" i="2"/>
  <c r="L769" i="2"/>
  <c r="K769" i="2"/>
  <c r="J769" i="2"/>
  <c r="I769" i="2"/>
  <c r="H769" i="2"/>
  <c r="G769" i="2"/>
  <c r="F769" i="2"/>
  <c r="E769" i="2"/>
  <c r="D769" i="2"/>
  <c r="O762" i="2"/>
  <c r="N762" i="2"/>
  <c r="M762" i="2"/>
  <c r="L762" i="2"/>
  <c r="K762" i="2"/>
  <c r="J762" i="2"/>
  <c r="I762" i="2"/>
  <c r="H762" i="2"/>
  <c r="H774" i="2" s="1"/>
  <c r="G762" i="2"/>
  <c r="F762" i="2"/>
  <c r="E762" i="2"/>
  <c r="D762" i="2"/>
  <c r="D774" i="2" s="1"/>
  <c r="C762" i="2"/>
  <c r="O754" i="2"/>
  <c r="N754" i="2"/>
  <c r="M754" i="2"/>
  <c r="L754" i="2"/>
  <c r="K754" i="2"/>
  <c r="J754" i="2"/>
  <c r="I754" i="2"/>
  <c r="H754" i="2"/>
  <c r="G754" i="2"/>
  <c r="F754" i="2"/>
  <c r="E754" i="2"/>
  <c r="D754" i="2"/>
  <c r="O739" i="2"/>
  <c r="N739" i="2"/>
  <c r="M739" i="2"/>
  <c r="L739" i="2"/>
  <c r="K739" i="2"/>
  <c r="J739" i="2"/>
  <c r="I739" i="2"/>
  <c r="H739" i="2"/>
  <c r="G739" i="2"/>
  <c r="F739" i="2"/>
  <c r="E739" i="2"/>
  <c r="D739" i="2"/>
  <c r="C739" i="2"/>
  <c r="O735" i="2"/>
  <c r="N735" i="2"/>
  <c r="N742" i="2" s="1"/>
  <c r="M735" i="2"/>
  <c r="L735" i="2"/>
  <c r="K735" i="2"/>
  <c r="J735" i="2"/>
  <c r="J740" i="2" s="1"/>
  <c r="I735" i="2"/>
  <c r="H735" i="2"/>
  <c r="G735" i="2"/>
  <c r="F735" i="2"/>
  <c r="F742" i="2" s="1"/>
  <c r="E735" i="2"/>
  <c r="D735" i="2"/>
  <c r="C735" i="2"/>
  <c r="O729" i="2"/>
  <c r="N729" i="2"/>
  <c r="M729" i="2"/>
  <c r="M740" i="2" s="1"/>
  <c r="L729" i="2"/>
  <c r="K729" i="2"/>
  <c r="J729" i="2"/>
  <c r="I729" i="2"/>
  <c r="I740" i="2" s="1"/>
  <c r="H729" i="2"/>
  <c r="G729" i="2"/>
  <c r="F729" i="2"/>
  <c r="E729" i="2"/>
  <c r="E740" i="2" s="1"/>
  <c r="D729" i="2"/>
  <c r="C729" i="2"/>
  <c r="O720" i="2"/>
  <c r="N720" i="2"/>
  <c r="M720" i="2"/>
  <c r="L720" i="2"/>
  <c r="K720" i="2"/>
  <c r="J720" i="2"/>
  <c r="J741" i="2" s="1"/>
  <c r="I720" i="2"/>
  <c r="H720" i="2"/>
  <c r="G720" i="2"/>
  <c r="F720" i="2"/>
  <c r="E720" i="2"/>
  <c r="D720" i="2"/>
  <c r="C720" i="2"/>
  <c r="O705" i="2"/>
  <c r="N705" i="2"/>
  <c r="M705" i="2"/>
  <c r="L705" i="2"/>
  <c r="K705" i="2"/>
  <c r="J705" i="2"/>
  <c r="I705" i="2"/>
  <c r="H705" i="2"/>
  <c r="G705" i="2"/>
  <c r="F705" i="2"/>
  <c r="E705" i="2"/>
  <c r="D705" i="2"/>
  <c r="C705" i="2"/>
  <c r="O701" i="2"/>
  <c r="N701" i="2"/>
  <c r="N706" i="2" s="1"/>
  <c r="M701" i="2"/>
  <c r="L701" i="2"/>
  <c r="K701" i="2"/>
  <c r="J701" i="2"/>
  <c r="J706" i="2" s="1"/>
  <c r="I701" i="2"/>
  <c r="H701" i="2"/>
  <c r="G701" i="2"/>
  <c r="F701" i="2"/>
  <c r="E701" i="2"/>
  <c r="D701" i="2"/>
  <c r="C701" i="2"/>
  <c r="O694" i="2"/>
  <c r="N694" i="2"/>
  <c r="M694" i="2"/>
  <c r="L694" i="2"/>
  <c r="K694" i="2"/>
  <c r="J694" i="2"/>
  <c r="I694" i="2"/>
  <c r="H694" i="2"/>
  <c r="G694" i="2"/>
  <c r="F694" i="2"/>
  <c r="E694" i="2"/>
  <c r="D694" i="2"/>
  <c r="O685" i="2"/>
  <c r="N685" i="2"/>
  <c r="M685" i="2"/>
  <c r="L685" i="2"/>
  <c r="K685" i="2"/>
  <c r="J685" i="2"/>
  <c r="I685" i="2"/>
  <c r="H685" i="2"/>
  <c r="G685" i="2"/>
  <c r="F685" i="2"/>
  <c r="E685" i="2"/>
  <c r="D685" i="2"/>
  <c r="L674" i="2"/>
  <c r="O671" i="2"/>
  <c r="N671" i="2"/>
  <c r="M671" i="2"/>
  <c r="L671" i="2"/>
  <c r="K671" i="2"/>
  <c r="J671" i="2"/>
  <c r="I671" i="2"/>
  <c r="H671" i="2"/>
  <c r="G671" i="2"/>
  <c r="F671" i="2"/>
  <c r="E671" i="2"/>
  <c r="D671" i="2"/>
  <c r="C671" i="2"/>
  <c r="O667" i="2"/>
  <c r="N667" i="2"/>
  <c r="M667" i="2"/>
  <c r="L667" i="2"/>
  <c r="K667" i="2"/>
  <c r="J667" i="2"/>
  <c r="I667" i="2"/>
  <c r="H667" i="2"/>
  <c r="G667" i="2"/>
  <c r="F667" i="2"/>
  <c r="E667" i="2"/>
  <c r="D667" i="2"/>
  <c r="O661" i="2"/>
  <c r="N661" i="2"/>
  <c r="M661" i="2"/>
  <c r="L661" i="2"/>
  <c r="K661" i="2"/>
  <c r="J661" i="2"/>
  <c r="I661" i="2"/>
  <c r="H661" i="2"/>
  <c r="G661" i="2"/>
  <c r="F661" i="2"/>
  <c r="E661" i="2"/>
  <c r="D661" i="2"/>
  <c r="O653" i="2"/>
  <c r="O672" i="2" s="1"/>
  <c r="N653" i="2"/>
  <c r="M653" i="2"/>
  <c r="M672" i="2" s="1"/>
  <c r="L653" i="2"/>
  <c r="L673" i="2" s="1"/>
  <c r="K653" i="2"/>
  <c r="K672" i="2" s="1"/>
  <c r="J653" i="2"/>
  <c r="I653" i="2"/>
  <c r="H653" i="2"/>
  <c r="H674" i="2" s="1"/>
  <c r="G653" i="2"/>
  <c r="G672" i="2" s="1"/>
  <c r="F653" i="2"/>
  <c r="E653" i="2"/>
  <c r="E672" i="2" s="1"/>
  <c r="D653" i="2"/>
  <c r="D673" i="2" s="1"/>
  <c r="C653" i="2"/>
  <c r="O638" i="2"/>
  <c r="N638" i="2"/>
  <c r="M638" i="2"/>
  <c r="L638" i="2"/>
  <c r="K638" i="2"/>
  <c r="J638" i="2"/>
  <c r="I638" i="2"/>
  <c r="H638" i="2"/>
  <c r="G638" i="2"/>
  <c r="F638" i="2"/>
  <c r="E638" i="2"/>
  <c r="D638" i="2"/>
  <c r="C638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O627" i="2"/>
  <c r="N627" i="2"/>
  <c r="M627" i="2"/>
  <c r="L627" i="2"/>
  <c r="K627" i="2"/>
  <c r="J627" i="2"/>
  <c r="I627" i="2"/>
  <c r="H627" i="2"/>
  <c r="G627" i="2"/>
  <c r="F627" i="2"/>
  <c r="E627" i="2"/>
  <c r="D627" i="2"/>
  <c r="O619" i="2"/>
  <c r="O639" i="2" s="1"/>
  <c r="N619" i="2"/>
  <c r="M619" i="2"/>
  <c r="L619" i="2"/>
  <c r="K619" i="2"/>
  <c r="K640" i="2" s="1"/>
  <c r="J619" i="2"/>
  <c r="I619" i="2"/>
  <c r="H619" i="2"/>
  <c r="G619" i="2"/>
  <c r="G641" i="2" s="1"/>
  <c r="F619" i="2"/>
  <c r="E619" i="2"/>
  <c r="D619" i="2"/>
  <c r="O605" i="2"/>
  <c r="N605" i="2"/>
  <c r="M605" i="2"/>
  <c r="L605" i="2"/>
  <c r="K605" i="2"/>
  <c r="J605" i="2"/>
  <c r="I605" i="2"/>
  <c r="H605" i="2"/>
  <c r="G605" i="2"/>
  <c r="F605" i="2"/>
  <c r="E605" i="2"/>
  <c r="D605" i="2"/>
  <c r="C605" i="2"/>
  <c r="O601" i="2"/>
  <c r="N601" i="2"/>
  <c r="M601" i="2"/>
  <c r="L601" i="2"/>
  <c r="K601" i="2"/>
  <c r="J601" i="2"/>
  <c r="I601" i="2"/>
  <c r="H601" i="2"/>
  <c r="G601" i="2"/>
  <c r="F601" i="2"/>
  <c r="E601" i="2"/>
  <c r="D601" i="2"/>
  <c r="C601" i="2"/>
  <c r="O595" i="2"/>
  <c r="N595" i="2"/>
  <c r="M595" i="2"/>
  <c r="L595" i="2"/>
  <c r="K595" i="2"/>
  <c r="J595" i="2"/>
  <c r="I595" i="2"/>
  <c r="I606" i="2" s="1"/>
  <c r="H595" i="2"/>
  <c r="G595" i="2"/>
  <c r="F595" i="2"/>
  <c r="E595" i="2"/>
  <c r="D595" i="2"/>
  <c r="C595" i="2"/>
  <c r="O587" i="2"/>
  <c r="N587" i="2"/>
  <c r="M587" i="2"/>
  <c r="L587" i="2"/>
  <c r="K587" i="2"/>
  <c r="J587" i="2"/>
  <c r="I587" i="2"/>
  <c r="H587" i="2"/>
  <c r="G587" i="2"/>
  <c r="F587" i="2"/>
  <c r="E587" i="2"/>
  <c r="D587" i="2"/>
  <c r="C587" i="2"/>
  <c r="O572" i="2"/>
  <c r="N572" i="2"/>
  <c r="M572" i="2"/>
  <c r="L572" i="2"/>
  <c r="K572" i="2"/>
  <c r="J572" i="2"/>
  <c r="I572" i="2"/>
  <c r="H572" i="2"/>
  <c r="G572" i="2"/>
  <c r="F572" i="2"/>
  <c r="E572" i="2"/>
  <c r="D572" i="2"/>
  <c r="C572" i="2"/>
  <c r="O568" i="2"/>
  <c r="N568" i="2"/>
  <c r="M568" i="2"/>
  <c r="L568" i="2"/>
  <c r="K568" i="2"/>
  <c r="J568" i="2"/>
  <c r="I568" i="2"/>
  <c r="H568" i="2"/>
  <c r="G568" i="2"/>
  <c r="F568" i="2"/>
  <c r="E568" i="2"/>
  <c r="D568" i="2"/>
  <c r="C568" i="2"/>
  <c r="O562" i="2"/>
  <c r="N562" i="2"/>
  <c r="M562" i="2"/>
  <c r="L562" i="2"/>
  <c r="K562" i="2"/>
  <c r="J562" i="2"/>
  <c r="I562" i="2"/>
  <c r="H562" i="2"/>
  <c r="G562" i="2"/>
  <c r="F562" i="2"/>
  <c r="E562" i="2"/>
  <c r="D562" i="2"/>
  <c r="O553" i="2"/>
  <c r="N553" i="2"/>
  <c r="M553" i="2"/>
  <c r="M574" i="2" s="1"/>
  <c r="L553" i="2"/>
  <c r="K553" i="2"/>
  <c r="J553" i="2"/>
  <c r="I553" i="2"/>
  <c r="H553" i="2"/>
  <c r="G553" i="2"/>
  <c r="F553" i="2"/>
  <c r="E553" i="2"/>
  <c r="D553" i="2"/>
  <c r="O538" i="2"/>
  <c r="N538" i="2"/>
  <c r="M538" i="2"/>
  <c r="L538" i="2"/>
  <c r="K538" i="2"/>
  <c r="J538" i="2"/>
  <c r="I538" i="2"/>
  <c r="I541" i="2" s="1"/>
  <c r="H538" i="2"/>
  <c r="G538" i="2"/>
  <c r="F538" i="2"/>
  <c r="E538" i="2"/>
  <c r="E540" i="2" s="1"/>
  <c r="D538" i="2"/>
  <c r="C538" i="2"/>
  <c r="O534" i="2"/>
  <c r="N534" i="2"/>
  <c r="N541" i="2" s="1"/>
  <c r="M534" i="2"/>
  <c r="L534" i="2"/>
  <c r="K534" i="2"/>
  <c r="J534" i="2"/>
  <c r="J541" i="2" s="1"/>
  <c r="I534" i="2"/>
  <c r="H534" i="2"/>
  <c r="G534" i="2"/>
  <c r="F534" i="2"/>
  <c r="F539" i="2" s="1"/>
  <c r="E534" i="2"/>
  <c r="D534" i="2"/>
  <c r="C534" i="2"/>
  <c r="O527" i="2"/>
  <c r="N527" i="2"/>
  <c r="M527" i="2"/>
  <c r="L527" i="2"/>
  <c r="K527" i="2"/>
  <c r="J527" i="2"/>
  <c r="I527" i="2"/>
  <c r="H527" i="2"/>
  <c r="G527" i="2"/>
  <c r="F527" i="2"/>
  <c r="E527" i="2"/>
  <c r="D527" i="2"/>
  <c r="C527" i="2"/>
  <c r="O518" i="2"/>
  <c r="N518" i="2"/>
  <c r="M518" i="2"/>
  <c r="L518" i="2"/>
  <c r="K518" i="2"/>
  <c r="J518" i="2"/>
  <c r="J540" i="2" s="1"/>
  <c r="I518" i="2"/>
  <c r="H518" i="2"/>
  <c r="G518" i="2"/>
  <c r="F518" i="2"/>
  <c r="E518" i="2"/>
  <c r="E539" i="2" s="1"/>
  <c r="D518" i="2"/>
  <c r="C518" i="2"/>
  <c r="O503" i="2"/>
  <c r="N503" i="2"/>
  <c r="M503" i="2"/>
  <c r="L503" i="2"/>
  <c r="K503" i="2"/>
  <c r="J503" i="2"/>
  <c r="I503" i="2"/>
  <c r="H503" i="2"/>
  <c r="G503" i="2"/>
  <c r="F503" i="2"/>
  <c r="E503" i="2"/>
  <c r="D503" i="2"/>
  <c r="C503" i="2"/>
  <c r="O499" i="2"/>
  <c r="N499" i="2"/>
  <c r="M499" i="2"/>
  <c r="L499" i="2"/>
  <c r="K499" i="2"/>
  <c r="J499" i="2"/>
  <c r="I499" i="2"/>
  <c r="H499" i="2"/>
  <c r="G499" i="2"/>
  <c r="F499" i="2"/>
  <c r="E499" i="2"/>
  <c r="D499" i="2"/>
  <c r="C499" i="2"/>
  <c r="O492" i="2"/>
  <c r="N492" i="2"/>
  <c r="M492" i="2"/>
  <c r="L492" i="2"/>
  <c r="K492" i="2"/>
  <c r="J492" i="2"/>
  <c r="I492" i="2"/>
  <c r="H492" i="2"/>
  <c r="G492" i="2"/>
  <c r="F492" i="2"/>
  <c r="E492" i="2"/>
  <c r="D492" i="2"/>
  <c r="O483" i="2"/>
  <c r="N483" i="2"/>
  <c r="M483" i="2"/>
  <c r="L483" i="2"/>
  <c r="K483" i="2"/>
  <c r="J483" i="2"/>
  <c r="I483" i="2"/>
  <c r="I504" i="2" s="1"/>
  <c r="H483" i="2"/>
  <c r="G483" i="2"/>
  <c r="F483" i="2"/>
  <c r="E483" i="2"/>
  <c r="D483" i="2"/>
  <c r="O469" i="2"/>
  <c r="N469" i="2"/>
  <c r="M469" i="2"/>
  <c r="L469" i="2"/>
  <c r="K469" i="2"/>
  <c r="J469" i="2"/>
  <c r="I469" i="2"/>
  <c r="H469" i="2"/>
  <c r="G469" i="2"/>
  <c r="F469" i="2"/>
  <c r="E469" i="2"/>
  <c r="D469" i="2"/>
  <c r="C469" i="2"/>
  <c r="O465" i="2"/>
  <c r="N465" i="2"/>
  <c r="M465" i="2"/>
  <c r="L465" i="2"/>
  <c r="K465" i="2"/>
  <c r="J465" i="2"/>
  <c r="I465" i="2"/>
  <c r="H465" i="2"/>
  <c r="G465" i="2"/>
  <c r="F465" i="2"/>
  <c r="E465" i="2"/>
  <c r="D465" i="2"/>
  <c r="O460" i="2"/>
  <c r="N460" i="2"/>
  <c r="M460" i="2"/>
  <c r="L460" i="2"/>
  <c r="K460" i="2"/>
  <c r="J460" i="2"/>
  <c r="I460" i="2"/>
  <c r="H460" i="2"/>
  <c r="H472" i="2" s="1"/>
  <c r="G460" i="2"/>
  <c r="F460" i="2"/>
  <c r="E460" i="2"/>
  <c r="D460" i="2"/>
  <c r="D471" i="2" s="1"/>
  <c r="C460" i="2"/>
  <c r="O452" i="2"/>
  <c r="O470" i="2" s="1"/>
  <c r="N452" i="2"/>
  <c r="M452" i="2"/>
  <c r="L452" i="2"/>
  <c r="K452" i="2"/>
  <c r="K470" i="2" s="1"/>
  <c r="J452" i="2"/>
  <c r="I452" i="2"/>
  <c r="H452" i="2"/>
  <c r="G452" i="2"/>
  <c r="G470" i="2" s="1"/>
  <c r="F452" i="2"/>
  <c r="E452" i="2"/>
  <c r="D452" i="2"/>
  <c r="C452" i="2"/>
  <c r="O437" i="2"/>
  <c r="N437" i="2"/>
  <c r="M437" i="2"/>
  <c r="L437" i="2"/>
  <c r="K437" i="2"/>
  <c r="J437" i="2"/>
  <c r="I437" i="2"/>
  <c r="H437" i="2"/>
  <c r="G437" i="2"/>
  <c r="F437" i="2"/>
  <c r="E437" i="2"/>
  <c r="D437" i="2"/>
  <c r="C437" i="2"/>
  <c r="O433" i="2"/>
  <c r="N433" i="2"/>
  <c r="M433" i="2"/>
  <c r="L433" i="2"/>
  <c r="K433" i="2"/>
  <c r="J433" i="2"/>
  <c r="I433" i="2"/>
  <c r="H433" i="2"/>
  <c r="G433" i="2"/>
  <c r="F433" i="2"/>
  <c r="E433" i="2"/>
  <c r="D433" i="2"/>
  <c r="C433" i="2"/>
  <c r="O426" i="2"/>
  <c r="N426" i="2"/>
  <c r="M426" i="2"/>
  <c r="L426" i="2"/>
  <c r="K426" i="2"/>
  <c r="J426" i="2"/>
  <c r="I426" i="2"/>
  <c r="H426" i="2"/>
  <c r="G426" i="2"/>
  <c r="F426" i="2"/>
  <c r="E426" i="2"/>
  <c r="D426" i="2"/>
  <c r="C426" i="2"/>
  <c r="O417" i="2"/>
  <c r="N417" i="2"/>
  <c r="M417" i="2"/>
  <c r="L417" i="2"/>
  <c r="K417" i="2"/>
  <c r="K439" i="2" s="1"/>
  <c r="J417" i="2"/>
  <c r="I417" i="2"/>
  <c r="H417" i="2"/>
  <c r="G417" i="2"/>
  <c r="F417" i="2"/>
  <c r="E417" i="2"/>
  <c r="D417" i="2"/>
  <c r="C417" i="2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O786" i="1"/>
  <c r="N786" i="1"/>
  <c r="N805" i="1" s="1"/>
  <c r="M786" i="1"/>
  <c r="L786" i="1"/>
  <c r="K786" i="1"/>
  <c r="J786" i="1"/>
  <c r="J806" i="1" s="1"/>
  <c r="I786" i="1"/>
  <c r="H786" i="1"/>
  <c r="G786" i="1"/>
  <c r="F786" i="1"/>
  <c r="F805" i="1" s="1"/>
  <c r="E786" i="1"/>
  <c r="D786" i="1"/>
  <c r="H773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O753" i="1"/>
  <c r="N753" i="1"/>
  <c r="M753" i="1"/>
  <c r="L753" i="1"/>
  <c r="L773" i="1" s="1"/>
  <c r="K753" i="1"/>
  <c r="J753" i="1"/>
  <c r="I753" i="1"/>
  <c r="H753" i="1"/>
  <c r="G753" i="1"/>
  <c r="F753" i="1"/>
  <c r="E753" i="1"/>
  <c r="D753" i="1"/>
  <c r="D773" i="1" s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O728" i="1"/>
  <c r="N728" i="1"/>
  <c r="N741" i="1" s="1"/>
  <c r="M728" i="1"/>
  <c r="L728" i="1"/>
  <c r="K728" i="1"/>
  <c r="J728" i="1"/>
  <c r="I728" i="1"/>
  <c r="H728" i="1"/>
  <c r="G728" i="1"/>
  <c r="F728" i="1"/>
  <c r="F739" i="1" s="1"/>
  <c r="E728" i="1"/>
  <c r="D728" i="1"/>
  <c r="C728" i="1"/>
  <c r="O719" i="1"/>
  <c r="N719" i="1"/>
  <c r="N739" i="1" s="1"/>
  <c r="M719" i="1"/>
  <c r="L719" i="1"/>
  <c r="K719" i="1"/>
  <c r="J719" i="1"/>
  <c r="J740" i="1" s="1"/>
  <c r="I719" i="1"/>
  <c r="H719" i="1"/>
  <c r="G719" i="1"/>
  <c r="F719" i="1"/>
  <c r="E719" i="1"/>
  <c r="D719" i="1"/>
  <c r="C719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O684" i="1"/>
  <c r="N684" i="1"/>
  <c r="N705" i="1" s="1"/>
  <c r="M684" i="1"/>
  <c r="L684" i="1"/>
  <c r="K684" i="1"/>
  <c r="K706" i="1" s="1"/>
  <c r="J684" i="1"/>
  <c r="J705" i="1" s="1"/>
  <c r="I684" i="1"/>
  <c r="H684" i="1"/>
  <c r="G684" i="1"/>
  <c r="F684" i="1"/>
  <c r="F705" i="1" s="1"/>
  <c r="E684" i="1"/>
  <c r="D684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O652" i="1"/>
  <c r="O671" i="1" s="1"/>
  <c r="N652" i="1"/>
  <c r="M652" i="1"/>
  <c r="M672" i="1" s="1"/>
  <c r="L652" i="1"/>
  <c r="L672" i="1" s="1"/>
  <c r="K652" i="1"/>
  <c r="K671" i="1" s="1"/>
  <c r="J652" i="1"/>
  <c r="I652" i="1"/>
  <c r="I673" i="1" s="1"/>
  <c r="H652" i="1"/>
  <c r="H672" i="1" s="1"/>
  <c r="G652" i="1"/>
  <c r="G671" i="1" s="1"/>
  <c r="F652" i="1"/>
  <c r="E652" i="1"/>
  <c r="E672" i="1" s="1"/>
  <c r="D652" i="1"/>
  <c r="D671" i="1" s="1"/>
  <c r="C652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O618" i="1"/>
  <c r="O640" i="1" s="1"/>
  <c r="N618" i="1"/>
  <c r="N640" i="1" s="1"/>
  <c r="M618" i="1"/>
  <c r="L618" i="1"/>
  <c r="K618" i="1"/>
  <c r="K639" i="1" s="1"/>
  <c r="J618" i="1"/>
  <c r="J639" i="1" s="1"/>
  <c r="I618" i="1"/>
  <c r="H618" i="1"/>
  <c r="G618" i="1"/>
  <c r="G640" i="1" s="1"/>
  <c r="F618" i="1"/>
  <c r="F640" i="1" s="1"/>
  <c r="E618" i="1"/>
  <c r="D618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O586" i="1"/>
  <c r="N586" i="1"/>
  <c r="M586" i="1"/>
  <c r="M607" i="1" s="1"/>
  <c r="L586" i="1"/>
  <c r="K586" i="1"/>
  <c r="J586" i="1"/>
  <c r="I586" i="1"/>
  <c r="I606" i="1" s="1"/>
  <c r="H586" i="1"/>
  <c r="G586" i="1"/>
  <c r="F586" i="1"/>
  <c r="E586" i="1"/>
  <c r="E607" i="1" s="1"/>
  <c r="D586" i="1"/>
  <c r="C586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O552" i="1"/>
  <c r="N552" i="1"/>
  <c r="N573" i="1" s="1"/>
  <c r="M552" i="1"/>
  <c r="L552" i="1"/>
  <c r="L574" i="1" s="1"/>
  <c r="K552" i="1"/>
  <c r="K572" i="1" s="1"/>
  <c r="J552" i="1"/>
  <c r="J572" i="1" s="1"/>
  <c r="I552" i="1"/>
  <c r="H552" i="1"/>
  <c r="H573" i="1" s="1"/>
  <c r="G552" i="1"/>
  <c r="F552" i="1"/>
  <c r="F572" i="1" s="1"/>
  <c r="E552" i="1"/>
  <c r="D552" i="1"/>
  <c r="D572" i="1" s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O526" i="1"/>
  <c r="N526" i="1"/>
  <c r="M526" i="1"/>
  <c r="L526" i="1"/>
  <c r="L540" i="1" s="1"/>
  <c r="K526" i="1"/>
  <c r="J526" i="1"/>
  <c r="I526" i="1"/>
  <c r="H526" i="1"/>
  <c r="G526" i="1"/>
  <c r="F526" i="1"/>
  <c r="E526" i="1"/>
  <c r="D526" i="1"/>
  <c r="C526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D539" i="1" s="1"/>
  <c r="C517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O482" i="1"/>
  <c r="N482" i="1"/>
  <c r="N505" i="1" s="1"/>
  <c r="M482" i="1"/>
  <c r="L482" i="1"/>
  <c r="L503" i="1" s="1"/>
  <c r="K482" i="1"/>
  <c r="J482" i="1"/>
  <c r="J505" i="1" s="1"/>
  <c r="I482" i="1"/>
  <c r="H482" i="1"/>
  <c r="H503" i="1" s="1"/>
  <c r="G482" i="1"/>
  <c r="F482" i="1"/>
  <c r="F505" i="1" s="1"/>
  <c r="E482" i="1"/>
  <c r="D482" i="1"/>
  <c r="D503" i="1" s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O451" i="1"/>
  <c r="N451" i="1"/>
  <c r="N469" i="1" s="1"/>
  <c r="M451" i="1"/>
  <c r="L451" i="1"/>
  <c r="L470" i="1" s="1"/>
  <c r="K451" i="1"/>
  <c r="J451" i="1"/>
  <c r="J471" i="1" s="1"/>
  <c r="I451" i="1"/>
  <c r="H451" i="1"/>
  <c r="H469" i="1" s="1"/>
  <c r="G451" i="1"/>
  <c r="F451" i="1"/>
  <c r="F470" i="1" s="1"/>
  <c r="E451" i="1"/>
  <c r="E469" i="1" s="1"/>
  <c r="D451" i="1"/>
  <c r="D471" i="1" s="1"/>
  <c r="C451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O416" i="1"/>
  <c r="O438" i="1" s="1"/>
  <c r="N416" i="1"/>
  <c r="M416" i="1"/>
  <c r="L416" i="1"/>
  <c r="L438" i="1" s="1"/>
  <c r="K416" i="1"/>
  <c r="K437" i="1" s="1"/>
  <c r="J416" i="1"/>
  <c r="I416" i="1"/>
  <c r="H416" i="1"/>
  <c r="H439" i="1" s="1"/>
  <c r="G416" i="1"/>
  <c r="G439" i="1" s="1"/>
  <c r="F416" i="1"/>
  <c r="E416" i="1"/>
  <c r="D416" i="1"/>
  <c r="D438" i="1" s="1"/>
  <c r="C416" i="1"/>
  <c r="C396" i="2"/>
  <c r="C248" i="2"/>
  <c r="C196" i="2"/>
  <c r="E506" i="2" l="1"/>
  <c r="M505" i="2"/>
  <c r="L672" i="2"/>
  <c r="J504" i="2"/>
  <c r="F639" i="2"/>
  <c r="J639" i="2"/>
  <c r="N639" i="2"/>
  <c r="E673" i="2"/>
  <c r="I674" i="2"/>
  <c r="M673" i="2"/>
  <c r="F505" i="2"/>
  <c r="J505" i="2"/>
  <c r="J707" i="2"/>
  <c r="F808" i="2"/>
  <c r="F440" i="2"/>
  <c r="J438" i="2"/>
  <c r="N440" i="2"/>
  <c r="F540" i="2"/>
  <c r="D740" i="2"/>
  <c r="H740" i="2"/>
  <c r="L740" i="2"/>
  <c r="F741" i="2"/>
  <c r="N741" i="2"/>
  <c r="D775" i="2"/>
  <c r="H776" i="2"/>
  <c r="L775" i="2"/>
  <c r="F439" i="2"/>
  <c r="N439" i="2"/>
  <c r="L471" i="2"/>
  <c r="G472" i="2"/>
  <c r="K471" i="2"/>
  <c r="O472" i="2"/>
  <c r="N505" i="2"/>
  <c r="G575" i="2"/>
  <c r="I608" i="2"/>
  <c r="M607" i="2"/>
  <c r="H673" i="2"/>
  <c r="F438" i="2"/>
  <c r="J439" i="2"/>
  <c r="D573" i="2"/>
  <c r="L573" i="2"/>
  <c r="O573" i="2"/>
  <c r="E606" i="2"/>
  <c r="M606" i="2"/>
  <c r="G640" i="2"/>
  <c r="O640" i="2"/>
  <c r="F706" i="2"/>
  <c r="N707" i="2"/>
  <c r="K741" i="2"/>
  <c r="F740" i="2"/>
  <c r="H775" i="2"/>
  <c r="L774" i="2"/>
  <c r="H807" i="2"/>
  <c r="G439" i="2"/>
  <c r="O439" i="2"/>
  <c r="E504" i="2"/>
  <c r="N540" i="2"/>
  <c r="E573" i="2"/>
  <c r="I575" i="2"/>
  <c r="M575" i="2"/>
  <c r="H575" i="2"/>
  <c r="L574" i="2"/>
  <c r="E608" i="2"/>
  <c r="G639" i="2"/>
  <c r="G674" i="2"/>
  <c r="K674" i="2"/>
  <c r="O674" i="2"/>
  <c r="H672" i="2"/>
  <c r="D674" i="2"/>
  <c r="G707" i="2"/>
  <c r="K707" i="2"/>
  <c r="O707" i="2"/>
  <c r="G741" i="2"/>
  <c r="O741" i="2"/>
  <c r="G506" i="2"/>
  <c r="F504" i="2"/>
  <c r="J506" i="2"/>
  <c r="E505" i="2"/>
  <c r="I506" i="2"/>
  <c r="M506" i="2"/>
  <c r="G574" i="2"/>
  <c r="K575" i="2"/>
  <c r="O575" i="2"/>
  <c r="E574" i="2"/>
  <c r="I574" i="2"/>
  <c r="K641" i="2"/>
  <c r="F641" i="2"/>
  <c r="J640" i="2"/>
  <c r="N641" i="2"/>
  <c r="E674" i="2"/>
  <c r="I673" i="2"/>
  <c r="M674" i="2"/>
  <c r="D672" i="2"/>
  <c r="O641" i="2"/>
  <c r="L776" i="2"/>
  <c r="D808" i="2"/>
  <c r="G440" i="2"/>
  <c r="K440" i="2"/>
  <c r="O440" i="2"/>
  <c r="J440" i="2"/>
  <c r="N438" i="2"/>
  <c r="M504" i="2"/>
  <c r="H573" i="2"/>
  <c r="F708" i="2"/>
  <c r="N708" i="2"/>
  <c r="G742" i="2"/>
  <c r="K742" i="2"/>
  <c r="O742" i="2"/>
  <c r="J742" i="2"/>
  <c r="N740" i="2"/>
  <c r="H808" i="2"/>
  <c r="L807" i="2"/>
  <c r="G808" i="2"/>
  <c r="K807" i="2"/>
  <c r="O808" i="2"/>
  <c r="L806" i="2"/>
  <c r="L808" i="2"/>
  <c r="E472" i="2"/>
  <c r="E471" i="2"/>
  <c r="E470" i="2"/>
  <c r="I472" i="2"/>
  <c r="I471" i="2"/>
  <c r="I470" i="2"/>
  <c r="M472" i="2"/>
  <c r="M471" i="2"/>
  <c r="M470" i="2"/>
  <c r="G471" i="2"/>
  <c r="O471" i="2"/>
  <c r="K472" i="2"/>
  <c r="D541" i="2"/>
  <c r="D540" i="2"/>
  <c r="D539" i="2"/>
  <c r="H541" i="2"/>
  <c r="H540" i="2"/>
  <c r="H539" i="2"/>
  <c r="L541" i="2"/>
  <c r="L540" i="2"/>
  <c r="L539" i="2"/>
  <c r="G541" i="2"/>
  <c r="G540" i="2"/>
  <c r="G539" i="2"/>
  <c r="K541" i="2"/>
  <c r="K540" i="2"/>
  <c r="O539" i="2"/>
  <c r="O541" i="2"/>
  <c r="K539" i="2"/>
  <c r="F575" i="2"/>
  <c r="F574" i="2"/>
  <c r="F573" i="2"/>
  <c r="J575" i="2"/>
  <c r="J574" i="2"/>
  <c r="J573" i="2"/>
  <c r="N575" i="2"/>
  <c r="N574" i="2"/>
  <c r="N573" i="2"/>
  <c r="D575" i="2"/>
  <c r="D574" i="2"/>
  <c r="H574" i="2"/>
  <c r="D708" i="2"/>
  <c r="D707" i="2"/>
  <c r="D706" i="2"/>
  <c r="H708" i="2"/>
  <c r="H707" i="2"/>
  <c r="H706" i="2"/>
  <c r="L708" i="2"/>
  <c r="L707" i="2"/>
  <c r="L706" i="2"/>
  <c r="G708" i="2"/>
  <c r="G706" i="2"/>
  <c r="K708" i="2"/>
  <c r="K706" i="2"/>
  <c r="O708" i="2"/>
  <c r="O706" i="2"/>
  <c r="G438" i="2"/>
  <c r="O438" i="2"/>
  <c r="F472" i="2"/>
  <c r="F471" i="2"/>
  <c r="F470" i="2"/>
  <c r="J472" i="2"/>
  <c r="J471" i="2"/>
  <c r="J470" i="2"/>
  <c r="N472" i="2"/>
  <c r="N471" i="2"/>
  <c r="N470" i="2"/>
  <c r="D470" i="2"/>
  <c r="L470" i="2"/>
  <c r="H471" i="2"/>
  <c r="D472" i="2"/>
  <c r="L472" i="2"/>
  <c r="F506" i="2"/>
  <c r="I540" i="2"/>
  <c r="M541" i="2"/>
  <c r="I573" i="2"/>
  <c r="D608" i="2"/>
  <c r="D606" i="2"/>
  <c r="D607" i="2"/>
  <c r="H607" i="2"/>
  <c r="H608" i="2"/>
  <c r="H606" i="2"/>
  <c r="L608" i="2"/>
  <c r="L606" i="2"/>
  <c r="L607" i="2"/>
  <c r="M608" i="2"/>
  <c r="F707" i="2"/>
  <c r="F776" i="2"/>
  <c r="F775" i="2"/>
  <c r="F774" i="2"/>
  <c r="J776" i="2"/>
  <c r="J775" i="2"/>
  <c r="J774" i="2"/>
  <c r="N776" i="2"/>
  <c r="N775" i="2"/>
  <c r="N774" i="2"/>
  <c r="E776" i="2"/>
  <c r="E774" i="2"/>
  <c r="E775" i="2"/>
  <c r="I775" i="2"/>
  <c r="I776" i="2"/>
  <c r="I774" i="2"/>
  <c r="M776" i="2"/>
  <c r="M774" i="2"/>
  <c r="M775" i="2"/>
  <c r="D776" i="2"/>
  <c r="E440" i="2"/>
  <c r="E439" i="2"/>
  <c r="E438" i="2"/>
  <c r="I440" i="2"/>
  <c r="I439" i="2"/>
  <c r="I438" i="2"/>
  <c r="M440" i="2"/>
  <c r="M439" i="2"/>
  <c r="M438" i="2"/>
  <c r="D440" i="2"/>
  <c r="D439" i="2"/>
  <c r="D438" i="2"/>
  <c r="H440" i="2"/>
  <c r="H439" i="2"/>
  <c r="H438" i="2"/>
  <c r="L440" i="2"/>
  <c r="L439" i="2"/>
  <c r="L438" i="2"/>
  <c r="G505" i="2"/>
  <c r="G504" i="2"/>
  <c r="K506" i="2"/>
  <c r="K505" i="2"/>
  <c r="K504" i="2"/>
  <c r="O506" i="2"/>
  <c r="O504" i="2"/>
  <c r="O505" i="2"/>
  <c r="N506" i="2"/>
  <c r="N504" i="2"/>
  <c r="F541" i="2"/>
  <c r="J539" i="2"/>
  <c r="K438" i="2"/>
  <c r="H470" i="2"/>
  <c r="D506" i="2"/>
  <c r="D505" i="2"/>
  <c r="D504" i="2"/>
  <c r="H506" i="2"/>
  <c r="H505" i="2"/>
  <c r="H504" i="2"/>
  <c r="L506" i="2"/>
  <c r="L505" i="2"/>
  <c r="L504" i="2"/>
  <c r="I505" i="2"/>
  <c r="O540" i="2"/>
  <c r="E575" i="2"/>
  <c r="M573" i="2"/>
  <c r="L575" i="2"/>
  <c r="E607" i="2"/>
  <c r="I607" i="2"/>
  <c r="F674" i="2"/>
  <c r="F673" i="2"/>
  <c r="F672" i="2"/>
  <c r="J674" i="2"/>
  <c r="J673" i="2"/>
  <c r="J672" i="2"/>
  <c r="N674" i="2"/>
  <c r="N673" i="2"/>
  <c r="N672" i="2"/>
  <c r="J708" i="2"/>
  <c r="M539" i="2"/>
  <c r="E541" i="2"/>
  <c r="K573" i="2"/>
  <c r="O574" i="2"/>
  <c r="D641" i="2"/>
  <c r="D640" i="2"/>
  <c r="D639" i="2"/>
  <c r="H641" i="2"/>
  <c r="H640" i="2"/>
  <c r="H639" i="2"/>
  <c r="L641" i="2"/>
  <c r="L640" i="2"/>
  <c r="L639" i="2"/>
  <c r="F640" i="2"/>
  <c r="N640" i="2"/>
  <c r="J641" i="2"/>
  <c r="E708" i="2"/>
  <c r="E707" i="2"/>
  <c r="E706" i="2"/>
  <c r="I708" i="2"/>
  <c r="I707" i="2"/>
  <c r="I706" i="2"/>
  <c r="M708" i="2"/>
  <c r="M707" i="2"/>
  <c r="M706" i="2"/>
  <c r="I539" i="2"/>
  <c r="N539" i="2"/>
  <c r="M540" i="2"/>
  <c r="G573" i="2"/>
  <c r="K574" i="2"/>
  <c r="F608" i="2"/>
  <c r="F607" i="2"/>
  <c r="F606" i="2"/>
  <c r="J608" i="2"/>
  <c r="J607" i="2"/>
  <c r="J606" i="2"/>
  <c r="N608" i="2"/>
  <c r="N607" i="2"/>
  <c r="N606" i="2"/>
  <c r="E641" i="2"/>
  <c r="E640" i="2"/>
  <c r="E639" i="2"/>
  <c r="I641" i="2"/>
  <c r="I640" i="2"/>
  <c r="I639" i="2"/>
  <c r="M641" i="2"/>
  <c r="M640" i="2"/>
  <c r="M639" i="2"/>
  <c r="K639" i="2"/>
  <c r="E742" i="2"/>
  <c r="E741" i="2"/>
  <c r="I742" i="2"/>
  <c r="I741" i="2"/>
  <c r="M742" i="2"/>
  <c r="M741" i="2"/>
  <c r="H806" i="2"/>
  <c r="D807" i="2"/>
  <c r="G608" i="2"/>
  <c r="G607" i="2"/>
  <c r="G606" i="2"/>
  <c r="K608" i="2"/>
  <c r="K607" i="2"/>
  <c r="K606" i="2"/>
  <c r="O608" i="2"/>
  <c r="O607" i="2"/>
  <c r="O606" i="2"/>
  <c r="I672" i="2"/>
  <c r="K740" i="2"/>
  <c r="E808" i="2"/>
  <c r="E807" i="2"/>
  <c r="E806" i="2"/>
  <c r="I808" i="2"/>
  <c r="I807" i="2"/>
  <c r="I806" i="2"/>
  <c r="M808" i="2"/>
  <c r="M807" i="2"/>
  <c r="M806" i="2"/>
  <c r="J808" i="2"/>
  <c r="J807" i="2"/>
  <c r="J806" i="2"/>
  <c r="N808" i="2"/>
  <c r="N807" i="2"/>
  <c r="N806" i="2"/>
  <c r="G807" i="2"/>
  <c r="O807" i="2"/>
  <c r="K808" i="2"/>
  <c r="D742" i="2"/>
  <c r="H742" i="2"/>
  <c r="L742" i="2"/>
  <c r="G740" i="2"/>
  <c r="O740" i="2"/>
  <c r="G776" i="2"/>
  <c r="G775" i="2"/>
  <c r="G774" i="2"/>
  <c r="K776" i="2"/>
  <c r="K775" i="2"/>
  <c r="K774" i="2"/>
  <c r="O776" i="2"/>
  <c r="O775" i="2"/>
  <c r="O774" i="2"/>
  <c r="D741" i="2"/>
  <c r="H741" i="2"/>
  <c r="L741" i="2"/>
  <c r="G673" i="2"/>
  <c r="K673" i="2"/>
  <c r="O673" i="2"/>
  <c r="F807" i="2"/>
  <c r="F469" i="1"/>
  <c r="J470" i="1"/>
  <c r="N471" i="1"/>
  <c r="E470" i="1"/>
  <c r="I470" i="1"/>
  <c r="M471" i="1"/>
  <c r="G503" i="1"/>
  <c r="K503" i="1"/>
  <c r="O503" i="1"/>
  <c r="H505" i="1"/>
  <c r="F574" i="1"/>
  <c r="D606" i="1"/>
  <c r="H607" i="1"/>
  <c r="L606" i="1"/>
  <c r="F638" i="1"/>
  <c r="N638" i="1"/>
  <c r="H673" i="1"/>
  <c r="J805" i="1"/>
  <c r="G504" i="1"/>
  <c r="K504" i="1"/>
  <c r="G574" i="1"/>
  <c r="O572" i="1"/>
  <c r="F573" i="1"/>
  <c r="J574" i="1"/>
  <c r="N572" i="1"/>
  <c r="N574" i="1"/>
  <c r="M605" i="1"/>
  <c r="G638" i="1"/>
  <c r="O638" i="1"/>
  <c r="G673" i="1"/>
  <c r="K673" i="1"/>
  <c r="O673" i="1"/>
  <c r="H671" i="1"/>
  <c r="D672" i="1"/>
  <c r="G707" i="1"/>
  <c r="K707" i="1"/>
  <c r="O707" i="1"/>
  <c r="F706" i="1"/>
  <c r="J707" i="1"/>
  <c r="N706" i="1"/>
  <c r="G741" i="1"/>
  <c r="K741" i="1"/>
  <c r="O741" i="1"/>
  <c r="F807" i="1"/>
  <c r="J807" i="1"/>
  <c r="N807" i="1"/>
  <c r="E437" i="1"/>
  <c r="I438" i="1"/>
  <c r="M439" i="1"/>
  <c r="D439" i="1"/>
  <c r="H437" i="1"/>
  <c r="L437" i="1"/>
  <c r="G438" i="1"/>
  <c r="K439" i="1"/>
  <c r="E505" i="1"/>
  <c r="H504" i="1"/>
  <c r="H540" i="1"/>
  <c r="H572" i="1"/>
  <c r="G573" i="1"/>
  <c r="K574" i="1"/>
  <c r="O573" i="1"/>
  <c r="J573" i="1"/>
  <c r="F639" i="1"/>
  <c r="J640" i="1"/>
  <c r="N639" i="1"/>
  <c r="J638" i="1"/>
  <c r="D673" i="1"/>
  <c r="L673" i="1"/>
  <c r="G706" i="1"/>
  <c r="O706" i="1"/>
  <c r="F740" i="1"/>
  <c r="J741" i="1"/>
  <c r="N740" i="1"/>
  <c r="G740" i="1"/>
  <c r="K740" i="1"/>
  <c r="O740" i="1"/>
  <c r="F741" i="1"/>
  <c r="E775" i="1"/>
  <c r="I774" i="1"/>
  <c r="M775" i="1"/>
  <c r="D775" i="1"/>
  <c r="H774" i="1"/>
  <c r="L775" i="1"/>
  <c r="G806" i="1"/>
  <c r="K806" i="1"/>
  <c r="O806" i="1"/>
  <c r="F806" i="1"/>
  <c r="H438" i="1"/>
  <c r="E471" i="1"/>
  <c r="I469" i="1"/>
  <c r="M469" i="1"/>
  <c r="L573" i="1"/>
  <c r="G639" i="1"/>
  <c r="K640" i="1"/>
  <c r="O639" i="1"/>
  <c r="K638" i="1"/>
  <c r="E671" i="1"/>
  <c r="L671" i="1"/>
  <c r="D437" i="1"/>
  <c r="O437" i="1"/>
  <c r="M438" i="1"/>
  <c r="L439" i="1"/>
  <c r="I471" i="1"/>
  <c r="G437" i="1"/>
  <c r="E438" i="1"/>
  <c r="K438" i="1"/>
  <c r="I439" i="1"/>
  <c r="O439" i="1"/>
  <c r="D469" i="1"/>
  <c r="H470" i="1"/>
  <c r="M470" i="1"/>
  <c r="F471" i="1"/>
  <c r="L471" i="1"/>
  <c r="E504" i="1"/>
  <c r="E503" i="1"/>
  <c r="I504" i="1"/>
  <c r="I503" i="1"/>
  <c r="I505" i="1"/>
  <c r="M504" i="1"/>
  <c r="M503" i="1"/>
  <c r="J503" i="1"/>
  <c r="F504" i="1"/>
  <c r="N504" i="1"/>
  <c r="M505" i="1"/>
  <c r="N439" i="1"/>
  <c r="N438" i="1"/>
  <c r="N437" i="1"/>
  <c r="E439" i="1"/>
  <c r="G471" i="1"/>
  <c r="G470" i="1"/>
  <c r="G469" i="1"/>
  <c r="K471" i="1"/>
  <c r="K470" i="1"/>
  <c r="K469" i="1"/>
  <c r="O471" i="1"/>
  <c r="O470" i="1"/>
  <c r="O469" i="1"/>
  <c r="J469" i="1"/>
  <c r="D470" i="1"/>
  <c r="N470" i="1"/>
  <c r="H471" i="1"/>
  <c r="G540" i="1"/>
  <c r="G539" i="1"/>
  <c r="G538" i="1"/>
  <c r="K540" i="1"/>
  <c r="K539" i="1"/>
  <c r="K538" i="1"/>
  <c r="O540" i="1"/>
  <c r="O539" i="1"/>
  <c r="O538" i="1"/>
  <c r="F540" i="1"/>
  <c r="F539" i="1"/>
  <c r="F538" i="1"/>
  <c r="J538" i="1"/>
  <c r="J540" i="1"/>
  <c r="J539" i="1"/>
  <c r="N539" i="1"/>
  <c r="N538" i="1"/>
  <c r="N540" i="1"/>
  <c r="F439" i="1"/>
  <c r="F438" i="1"/>
  <c r="F437" i="1"/>
  <c r="M437" i="1"/>
  <c r="I437" i="1"/>
  <c r="L469" i="1"/>
  <c r="F503" i="1"/>
  <c r="N503" i="1"/>
  <c r="J504" i="1"/>
  <c r="J439" i="1"/>
  <c r="J438" i="1"/>
  <c r="J437" i="1"/>
  <c r="D505" i="1"/>
  <c r="L505" i="1"/>
  <c r="D504" i="1"/>
  <c r="L504" i="1"/>
  <c r="E538" i="1"/>
  <c r="E540" i="1"/>
  <c r="E539" i="1"/>
  <c r="I539" i="1"/>
  <c r="I538" i="1"/>
  <c r="I540" i="1"/>
  <c r="M540" i="1"/>
  <c r="M539" i="1"/>
  <c r="M538" i="1"/>
  <c r="D538" i="1"/>
  <c r="D540" i="1"/>
  <c r="H539" i="1"/>
  <c r="H538" i="1"/>
  <c r="L538" i="1"/>
  <c r="D573" i="1"/>
  <c r="H574" i="1"/>
  <c r="I605" i="1"/>
  <c r="E606" i="1"/>
  <c r="M606" i="1"/>
  <c r="I607" i="1"/>
  <c r="E640" i="1"/>
  <c r="E639" i="1"/>
  <c r="E638" i="1"/>
  <c r="I640" i="1"/>
  <c r="I639" i="1"/>
  <c r="I638" i="1"/>
  <c r="M640" i="1"/>
  <c r="M639" i="1"/>
  <c r="M638" i="1"/>
  <c r="M671" i="1"/>
  <c r="J706" i="1"/>
  <c r="F707" i="1"/>
  <c r="N707" i="1"/>
  <c r="E741" i="1"/>
  <c r="E740" i="1"/>
  <c r="E739" i="1"/>
  <c r="I741" i="1"/>
  <c r="I740" i="1"/>
  <c r="I739" i="1"/>
  <c r="M741" i="1"/>
  <c r="M740" i="1"/>
  <c r="M739" i="1"/>
  <c r="J739" i="1"/>
  <c r="D774" i="1"/>
  <c r="L774" i="1"/>
  <c r="H775" i="1"/>
  <c r="D807" i="1"/>
  <c r="D806" i="1"/>
  <c r="D805" i="1"/>
  <c r="H807" i="1"/>
  <c r="H806" i="1"/>
  <c r="H805" i="1"/>
  <c r="L807" i="1"/>
  <c r="L806" i="1"/>
  <c r="L805" i="1"/>
  <c r="G807" i="1"/>
  <c r="G805" i="1"/>
  <c r="K807" i="1"/>
  <c r="K805" i="1"/>
  <c r="O807" i="1"/>
  <c r="O805" i="1"/>
  <c r="L539" i="1"/>
  <c r="G572" i="1"/>
  <c r="L572" i="1"/>
  <c r="K573" i="1"/>
  <c r="D574" i="1"/>
  <c r="O574" i="1"/>
  <c r="F607" i="1"/>
  <c r="F606" i="1"/>
  <c r="F605" i="1"/>
  <c r="J607" i="1"/>
  <c r="J606" i="1"/>
  <c r="J605" i="1"/>
  <c r="N607" i="1"/>
  <c r="N606" i="1"/>
  <c r="N605" i="1"/>
  <c r="D605" i="1"/>
  <c r="L605" i="1"/>
  <c r="H606" i="1"/>
  <c r="D607" i="1"/>
  <c r="L607" i="1"/>
  <c r="I671" i="1"/>
  <c r="I672" i="1"/>
  <c r="E673" i="1"/>
  <c r="M673" i="1"/>
  <c r="G705" i="1"/>
  <c r="O705" i="1"/>
  <c r="K739" i="1"/>
  <c r="I773" i="1"/>
  <c r="E774" i="1"/>
  <c r="M774" i="1"/>
  <c r="I775" i="1"/>
  <c r="E807" i="1"/>
  <c r="E806" i="1"/>
  <c r="E805" i="1"/>
  <c r="I807" i="1"/>
  <c r="I806" i="1"/>
  <c r="I805" i="1"/>
  <c r="M807" i="1"/>
  <c r="M806" i="1"/>
  <c r="M805" i="1"/>
  <c r="E574" i="1"/>
  <c r="E573" i="1"/>
  <c r="E572" i="1"/>
  <c r="K607" i="1"/>
  <c r="K606" i="1"/>
  <c r="K605" i="1"/>
  <c r="E605" i="1"/>
  <c r="N673" i="1"/>
  <c r="N672" i="1"/>
  <c r="N671" i="1"/>
  <c r="H707" i="1"/>
  <c r="H706" i="1"/>
  <c r="H705" i="1"/>
  <c r="F775" i="1"/>
  <c r="F774" i="1"/>
  <c r="F773" i="1"/>
  <c r="J775" i="1"/>
  <c r="J774" i="1"/>
  <c r="J773" i="1"/>
  <c r="N775" i="1"/>
  <c r="N774" i="1"/>
  <c r="N773" i="1"/>
  <c r="I574" i="1"/>
  <c r="I573" i="1"/>
  <c r="I572" i="1"/>
  <c r="M574" i="1"/>
  <c r="M573" i="1"/>
  <c r="M572" i="1"/>
  <c r="G607" i="1"/>
  <c r="G606" i="1"/>
  <c r="G605" i="1"/>
  <c r="O607" i="1"/>
  <c r="O606" i="1"/>
  <c r="O605" i="1"/>
  <c r="F673" i="1"/>
  <c r="F672" i="1"/>
  <c r="F671" i="1"/>
  <c r="J673" i="1"/>
  <c r="J672" i="1"/>
  <c r="J671" i="1"/>
  <c r="D707" i="1"/>
  <c r="D706" i="1"/>
  <c r="D705" i="1"/>
  <c r="L707" i="1"/>
  <c r="L706" i="1"/>
  <c r="L705" i="1"/>
  <c r="G505" i="1"/>
  <c r="K505" i="1"/>
  <c r="O505" i="1"/>
  <c r="O504" i="1"/>
  <c r="H605" i="1"/>
  <c r="D640" i="1"/>
  <c r="D639" i="1"/>
  <c r="D638" i="1"/>
  <c r="H640" i="1"/>
  <c r="H639" i="1"/>
  <c r="H638" i="1"/>
  <c r="L640" i="1"/>
  <c r="L639" i="1"/>
  <c r="L638" i="1"/>
  <c r="E707" i="1"/>
  <c r="E706" i="1"/>
  <c r="E705" i="1"/>
  <c r="I707" i="1"/>
  <c r="I706" i="1"/>
  <c r="I705" i="1"/>
  <c r="M707" i="1"/>
  <c r="M706" i="1"/>
  <c r="M705" i="1"/>
  <c r="K705" i="1"/>
  <c r="D741" i="1"/>
  <c r="H741" i="1"/>
  <c r="L741" i="1"/>
  <c r="G739" i="1"/>
  <c r="O739" i="1"/>
  <c r="G775" i="1"/>
  <c r="G774" i="1"/>
  <c r="G773" i="1"/>
  <c r="K775" i="1"/>
  <c r="K774" i="1"/>
  <c r="K773" i="1"/>
  <c r="O775" i="1"/>
  <c r="O774" i="1"/>
  <c r="O773" i="1"/>
  <c r="E773" i="1"/>
  <c r="M773" i="1"/>
  <c r="N806" i="1"/>
  <c r="D739" i="1"/>
  <c r="H739" i="1"/>
  <c r="L739" i="1"/>
  <c r="D740" i="1"/>
  <c r="H740" i="1"/>
  <c r="L740" i="1"/>
  <c r="G672" i="1"/>
  <c r="K672" i="1"/>
  <c r="O672" i="1"/>
  <c r="C233" i="1" l="1"/>
  <c r="C400" i="2"/>
  <c r="C368" i="2"/>
  <c r="C334" i="2"/>
  <c r="C300" i="2"/>
  <c r="C266" i="2"/>
  <c r="C233" i="2"/>
  <c r="C200" i="2"/>
  <c r="C167" i="2"/>
  <c r="C133" i="2"/>
  <c r="C98" i="2"/>
  <c r="C64" i="2"/>
  <c r="C32" i="2"/>
  <c r="C400" i="1"/>
  <c r="C368" i="1"/>
  <c r="C334" i="1"/>
  <c r="C300" i="1"/>
  <c r="C266" i="1"/>
  <c r="C200" i="1"/>
  <c r="C167" i="1"/>
  <c r="C133" i="1" l="1"/>
  <c r="C98" i="1"/>
  <c r="C94" i="1"/>
  <c r="C64" i="1"/>
  <c r="C32" i="1" l="1"/>
  <c r="O28" i="1" l="1"/>
  <c r="H182" i="1" l="1"/>
  <c r="I157" i="1"/>
  <c r="J157" i="1"/>
  <c r="K157" i="1"/>
  <c r="L157" i="1"/>
  <c r="M157" i="1"/>
  <c r="N157" i="1"/>
  <c r="O157" i="1"/>
  <c r="H157" i="1"/>
  <c r="H21" i="2" l="1"/>
  <c r="I12" i="2"/>
  <c r="J12" i="2"/>
  <c r="K12" i="2"/>
  <c r="L12" i="2"/>
  <c r="M12" i="2"/>
  <c r="N12" i="2"/>
  <c r="O12" i="2"/>
  <c r="H12" i="2"/>
  <c r="E32" i="1" l="1"/>
  <c r="D32" i="1"/>
  <c r="D266" i="1"/>
  <c r="D233" i="1"/>
  <c r="G229" i="1"/>
  <c r="F229" i="1"/>
  <c r="E233" i="1"/>
  <c r="F233" i="1"/>
  <c r="G233" i="1"/>
  <c r="H233" i="1"/>
  <c r="I233" i="1"/>
  <c r="J233" i="1"/>
  <c r="K233" i="1"/>
  <c r="L233" i="1"/>
  <c r="M233" i="1"/>
  <c r="N233" i="1"/>
  <c r="O233" i="1"/>
  <c r="C396" i="1"/>
  <c r="C357" i="2"/>
  <c r="C357" i="1"/>
  <c r="C330" i="2"/>
  <c r="C330" i="1"/>
  <c r="C324" i="2"/>
  <c r="C324" i="1"/>
  <c r="C315" i="2"/>
  <c r="C315" i="1"/>
  <c r="C296" i="2"/>
  <c r="C296" i="1"/>
  <c r="C248" i="1"/>
  <c r="C229" i="2"/>
  <c r="C229" i="1"/>
  <c r="C190" i="2"/>
  <c r="C190" i="1"/>
  <c r="C182" i="2"/>
  <c r="C182" i="1"/>
  <c r="C163" i="2"/>
  <c r="C163" i="1"/>
  <c r="C129" i="2"/>
  <c r="H129" i="2"/>
  <c r="I129" i="2"/>
  <c r="J129" i="2"/>
  <c r="K129" i="2"/>
  <c r="L129" i="2"/>
  <c r="M129" i="2"/>
  <c r="N129" i="2"/>
  <c r="O129" i="2"/>
  <c r="G129" i="2"/>
  <c r="F129" i="2"/>
  <c r="E129" i="2"/>
  <c r="D129" i="2"/>
  <c r="C129" i="1"/>
  <c r="C122" i="2"/>
  <c r="C122" i="1"/>
  <c r="C113" i="2"/>
  <c r="C94" i="2"/>
  <c r="C55" i="2"/>
  <c r="C28" i="2"/>
  <c r="C21" i="2"/>
  <c r="C113" i="1"/>
  <c r="C28" i="1"/>
  <c r="C55" i="1"/>
  <c r="C47" i="2"/>
  <c r="C47" i="1" l="1"/>
  <c r="C12" i="2"/>
  <c r="G364" i="2"/>
  <c r="E280" i="2"/>
  <c r="C21" i="1" l="1"/>
  <c r="C12" i="1"/>
  <c r="E315" i="1" l="1"/>
  <c r="F182" i="1"/>
  <c r="F280" i="1" l="1"/>
  <c r="D12" i="2" l="1"/>
  <c r="B35" i="3" s="1"/>
  <c r="E12" i="2"/>
  <c r="B36" i="3" s="1"/>
  <c r="F12" i="2"/>
  <c r="G12" i="2"/>
  <c r="D21" i="2"/>
  <c r="B41" i="3" s="1"/>
  <c r="E21" i="2"/>
  <c r="B42" i="3" s="1"/>
  <c r="F21" i="2"/>
  <c r="B43" i="3" s="1"/>
  <c r="G21" i="2"/>
  <c r="B44" i="3" s="1"/>
  <c r="I21" i="2"/>
  <c r="J21" i="2"/>
  <c r="K21" i="2"/>
  <c r="L21" i="2"/>
  <c r="M21" i="2"/>
  <c r="N21" i="2"/>
  <c r="O21" i="2"/>
  <c r="D28" i="2"/>
  <c r="B47" i="3" s="1"/>
  <c r="E28" i="2"/>
  <c r="B48" i="3" s="1"/>
  <c r="F28" i="2"/>
  <c r="B49" i="3" s="1"/>
  <c r="G28" i="2"/>
  <c r="B50" i="3" s="1"/>
  <c r="H28" i="2"/>
  <c r="I28" i="2"/>
  <c r="J28" i="2"/>
  <c r="K28" i="2"/>
  <c r="L28" i="2"/>
  <c r="M28" i="2"/>
  <c r="N28" i="2"/>
  <c r="O28" i="2"/>
  <c r="D32" i="2"/>
  <c r="B53" i="3" s="1"/>
  <c r="E32" i="2"/>
  <c r="B54" i="3" s="1"/>
  <c r="F32" i="2"/>
  <c r="B55" i="3" s="1"/>
  <c r="G32" i="2"/>
  <c r="B56" i="3" s="1"/>
  <c r="H32" i="2"/>
  <c r="I32" i="2"/>
  <c r="J32" i="2"/>
  <c r="K32" i="2"/>
  <c r="L32" i="2"/>
  <c r="M32" i="2"/>
  <c r="N32" i="2"/>
  <c r="O32" i="2"/>
  <c r="D47" i="2"/>
  <c r="C35" i="3" s="1"/>
  <c r="E47" i="2"/>
  <c r="C36" i="3" s="1"/>
  <c r="F47" i="2"/>
  <c r="G47" i="2"/>
  <c r="H47" i="2"/>
  <c r="I47" i="2"/>
  <c r="J47" i="2"/>
  <c r="K47" i="2"/>
  <c r="L47" i="2"/>
  <c r="M47" i="2"/>
  <c r="N47" i="2"/>
  <c r="O47" i="2"/>
  <c r="D55" i="2"/>
  <c r="C41" i="3" s="1"/>
  <c r="E55" i="2"/>
  <c r="C42" i="3" s="1"/>
  <c r="F55" i="2"/>
  <c r="C43" i="3" s="1"/>
  <c r="G55" i="2"/>
  <c r="C44" i="3" s="1"/>
  <c r="H55" i="2"/>
  <c r="I55" i="2"/>
  <c r="J55" i="2"/>
  <c r="K55" i="2"/>
  <c r="L55" i="2"/>
  <c r="M55" i="2"/>
  <c r="N55" i="2"/>
  <c r="O55" i="2"/>
  <c r="D60" i="2"/>
  <c r="C47" i="3" s="1"/>
  <c r="E60" i="2"/>
  <c r="C48" i="3" s="1"/>
  <c r="F60" i="2"/>
  <c r="C49" i="3" s="1"/>
  <c r="G60" i="2"/>
  <c r="C50" i="3" s="1"/>
  <c r="H60" i="2"/>
  <c r="I60" i="2"/>
  <c r="J60" i="2"/>
  <c r="K60" i="2"/>
  <c r="L60" i="2"/>
  <c r="M60" i="2"/>
  <c r="N60" i="2"/>
  <c r="O60" i="2"/>
  <c r="D64" i="2"/>
  <c r="C53" i="3" s="1"/>
  <c r="E64" i="2"/>
  <c r="C54" i="3" s="1"/>
  <c r="F64" i="2"/>
  <c r="C55" i="3" s="1"/>
  <c r="G64" i="2"/>
  <c r="C56" i="3" s="1"/>
  <c r="H64" i="2"/>
  <c r="I64" i="2"/>
  <c r="J64" i="2"/>
  <c r="K64" i="2"/>
  <c r="L64" i="2"/>
  <c r="M64" i="2"/>
  <c r="N64" i="2"/>
  <c r="O64" i="2"/>
  <c r="D78" i="2"/>
  <c r="E78" i="2"/>
  <c r="D36" i="3" s="1"/>
  <c r="F78" i="2"/>
  <c r="G78" i="2"/>
  <c r="H78" i="2"/>
  <c r="I78" i="2"/>
  <c r="J78" i="2"/>
  <c r="K78" i="2"/>
  <c r="L78" i="2"/>
  <c r="M78" i="2"/>
  <c r="N78" i="2"/>
  <c r="O78" i="2"/>
  <c r="D87" i="2"/>
  <c r="D41" i="3" s="1"/>
  <c r="E87" i="2"/>
  <c r="D42" i="3" s="1"/>
  <c r="F87" i="2"/>
  <c r="D43" i="3" s="1"/>
  <c r="G87" i="2"/>
  <c r="D44" i="3" s="1"/>
  <c r="H87" i="2"/>
  <c r="I87" i="2"/>
  <c r="J87" i="2"/>
  <c r="K87" i="2"/>
  <c r="L87" i="2"/>
  <c r="M87" i="2"/>
  <c r="N87" i="2"/>
  <c r="O87" i="2"/>
  <c r="D94" i="2"/>
  <c r="D47" i="3" s="1"/>
  <c r="E94" i="2"/>
  <c r="D48" i="3" s="1"/>
  <c r="F94" i="2"/>
  <c r="D49" i="3" s="1"/>
  <c r="G94" i="2"/>
  <c r="H94" i="2"/>
  <c r="I94" i="2"/>
  <c r="J94" i="2"/>
  <c r="K94" i="2"/>
  <c r="L94" i="2"/>
  <c r="M94" i="2"/>
  <c r="N94" i="2"/>
  <c r="O94" i="2"/>
  <c r="D98" i="2"/>
  <c r="D53" i="3" s="1"/>
  <c r="E98" i="2"/>
  <c r="D54" i="3" s="1"/>
  <c r="F98" i="2"/>
  <c r="D55" i="3" s="1"/>
  <c r="G98" i="2"/>
  <c r="D56" i="3" s="1"/>
  <c r="H98" i="2"/>
  <c r="I98" i="2"/>
  <c r="J98" i="2"/>
  <c r="K98" i="2"/>
  <c r="L98" i="2"/>
  <c r="M98" i="2"/>
  <c r="N98" i="2"/>
  <c r="O98" i="2"/>
  <c r="D113" i="2"/>
  <c r="E113" i="2"/>
  <c r="F113" i="2"/>
  <c r="E37" i="3" s="1"/>
  <c r="G113" i="2"/>
  <c r="E38" i="3" s="1"/>
  <c r="H113" i="2"/>
  <c r="I113" i="2"/>
  <c r="J113" i="2"/>
  <c r="K113" i="2"/>
  <c r="L113" i="2"/>
  <c r="M113" i="2"/>
  <c r="N113" i="2"/>
  <c r="O113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E48" i="3"/>
  <c r="E49" i="3"/>
  <c r="E50" i="3"/>
  <c r="E47" i="3"/>
  <c r="D133" i="2"/>
  <c r="E53" i="3" s="1"/>
  <c r="E133" i="2"/>
  <c r="E54" i="3" s="1"/>
  <c r="F133" i="2"/>
  <c r="E55" i="3" s="1"/>
  <c r="G133" i="2"/>
  <c r="E56" i="3" s="1"/>
  <c r="H133" i="2"/>
  <c r="I133" i="2"/>
  <c r="J133" i="2"/>
  <c r="K133" i="2"/>
  <c r="L133" i="2"/>
  <c r="M133" i="2"/>
  <c r="N133" i="2"/>
  <c r="O133" i="2"/>
  <c r="D148" i="2"/>
  <c r="E148" i="2"/>
  <c r="F148" i="2"/>
  <c r="F37" i="3" s="1"/>
  <c r="G148" i="2"/>
  <c r="H148" i="2"/>
  <c r="I148" i="2"/>
  <c r="J148" i="2"/>
  <c r="K148" i="2"/>
  <c r="L148" i="2"/>
  <c r="M148" i="2"/>
  <c r="N148" i="2"/>
  <c r="O148" i="2"/>
  <c r="D157" i="2"/>
  <c r="F41" i="3" s="1"/>
  <c r="E157" i="2"/>
  <c r="F42" i="3" s="1"/>
  <c r="F157" i="2"/>
  <c r="F43" i="3" s="1"/>
  <c r="G157" i="2"/>
  <c r="F44" i="3" s="1"/>
  <c r="H157" i="2"/>
  <c r="I157" i="2"/>
  <c r="J157" i="2"/>
  <c r="K157" i="2"/>
  <c r="L157" i="2"/>
  <c r="M157" i="2"/>
  <c r="N157" i="2"/>
  <c r="O157" i="2"/>
  <c r="D163" i="2"/>
  <c r="F47" i="3" s="1"/>
  <c r="E163" i="2"/>
  <c r="F48" i="3" s="1"/>
  <c r="F163" i="2"/>
  <c r="F49" i="3" s="1"/>
  <c r="G163" i="2"/>
  <c r="F50" i="3" s="1"/>
  <c r="H163" i="2"/>
  <c r="I163" i="2"/>
  <c r="J163" i="2"/>
  <c r="K163" i="2"/>
  <c r="L163" i="2"/>
  <c r="M163" i="2"/>
  <c r="N163" i="2"/>
  <c r="O163" i="2"/>
  <c r="D167" i="2"/>
  <c r="F53" i="3" s="1"/>
  <c r="E167" i="2"/>
  <c r="F54" i="3" s="1"/>
  <c r="F167" i="2"/>
  <c r="F55" i="3" s="1"/>
  <c r="G167" i="2"/>
  <c r="F56" i="3" s="1"/>
  <c r="H167" i="2"/>
  <c r="I167" i="2"/>
  <c r="J167" i="2"/>
  <c r="K167" i="2"/>
  <c r="L167" i="2"/>
  <c r="M167" i="2"/>
  <c r="N167" i="2"/>
  <c r="O167" i="2"/>
  <c r="D182" i="2"/>
  <c r="G35" i="3" s="1"/>
  <c r="E182" i="2"/>
  <c r="G36" i="3" s="1"/>
  <c r="F182" i="2"/>
  <c r="G182" i="2"/>
  <c r="G38" i="3" s="1"/>
  <c r="H182" i="2"/>
  <c r="I182" i="2"/>
  <c r="J182" i="2"/>
  <c r="K182" i="2"/>
  <c r="L182" i="2"/>
  <c r="M182" i="2"/>
  <c r="N182" i="2"/>
  <c r="O182" i="2"/>
  <c r="D190" i="2"/>
  <c r="G41" i="3" s="1"/>
  <c r="E190" i="2"/>
  <c r="G42" i="3" s="1"/>
  <c r="F190" i="2"/>
  <c r="G43" i="3" s="1"/>
  <c r="G190" i="2"/>
  <c r="G44" i="3" s="1"/>
  <c r="H190" i="2"/>
  <c r="I190" i="2"/>
  <c r="J190" i="2"/>
  <c r="K190" i="2"/>
  <c r="L190" i="2"/>
  <c r="M190" i="2"/>
  <c r="N190" i="2"/>
  <c r="O190" i="2"/>
  <c r="D196" i="2"/>
  <c r="G47" i="3" s="1"/>
  <c r="E196" i="2"/>
  <c r="G48" i="3" s="1"/>
  <c r="F196" i="2"/>
  <c r="G49" i="3" s="1"/>
  <c r="G196" i="2"/>
  <c r="G50" i="3" s="1"/>
  <c r="H196" i="2"/>
  <c r="I196" i="2"/>
  <c r="J196" i="2"/>
  <c r="K196" i="2"/>
  <c r="L196" i="2"/>
  <c r="M196" i="2"/>
  <c r="N196" i="2"/>
  <c r="O196" i="2"/>
  <c r="D200" i="2"/>
  <c r="G53" i="3" s="1"/>
  <c r="E200" i="2"/>
  <c r="G54" i="3" s="1"/>
  <c r="F200" i="2"/>
  <c r="G55" i="3" s="1"/>
  <c r="G200" i="2"/>
  <c r="G56" i="3" s="1"/>
  <c r="H200" i="2"/>
  <c r="I200" i="2"/>
  <c r="J200" i="2"/>
  <c r="K200" i="2"/>
  <c r="L200" i="2"/>
  <c r="M200" i="2"/>
  <c r="N200" i="2"/>
  <c r="O200" i="2"/>
  <c r="D214" i="2"/>
  <c r="E214" i="2"/>
  <c r="H36" i="3" s="1"/>
  <c r="F214" i="2"/>
  <c r="H37" i="3" s="1"/>
  <c r="G214" i="2"/>
  <c r="H214" i="2"/>
  <c r="I214" i="2"/>
  <c r="J214" i="2"/>
  <c r="K214" i="2"/>
  <c r="L214" i="2"/>
  <c r="M214" i="2"/>
  <c r="N214" i="2"/>
  <c r="O214" i="2"/>
  <c r="D222" i="2"/>
  <c r="H41" i="3" s="1"/>
  <c r="E222" i="2"/>
  <c r="H42" i="3" s="1"/>
  <c r="F222" i="2"/>
  <c r="H43" i="3" s="1"/>
  <c r="G222" i="2"/>
  <c r="H44" i="3" s="1"/>
  <c r="H222" i="2"/>
  <c r="I222" i="2"/>
  <c r="J222" i="2"/>
  <c r="K222" i="2"/>
  <c r="L222" i="2"/>
  <c r="M222" i="2"/>
  <c r="N222" i="2"/>
  <c r="O222" i="2"/>
  <c r="D229" i="2"/>
  <c r="H47" i="3" s="1"/>
  <c r="E229" i="2"/>
  <c r="H48" i="3" s="1"/>
  <c r="F229" i="2"/>
  <c r="H49" i="3" s="1"/>
  <c r="G229" i="2"/>
  <c r="H50" i="3" s="1"/>
  <c r="H229" i="2"/>
  <c r="I229" i="2"/>
  <c r="J229" i="2"/>
  <c r="K229" i="2"/>
  <c r="L229" i="2"/>
  <c r="M229" i="2"/>
  <c r="N229" i="2"/>
  <c r="O229" i="2"/>
  <c r="D233" i="2"/>
  <c r="H53" i="3" s="1"/>
  <c r="E233" i="2"/>
  <c r="H54" i="3" s="1"/>
  <c r="F233" i="2"/>
  <c r="H55" i="3" s="1"/>
  <c r="G233" i="2"/>
  <c r="H56" i="3" s="1"/>
  <c r="H233" i="2"/>
  <c r="I233" i="2"/>
  <c r="J233" i="2"/>
  <c r="K233" i="2"/>
  <c r="L233" i="2"/>
  <c r="L236" i="2" s="1"/>
  <c r="M233" i="2"/>
  <c r="N233" i="2"/>
  <c r="O233" i="2"/>
  <c r="D236" i="2"/>
  <c r="D248" i="2"/>
  <c r="I35" i="3" s="1"/>
  <c r="E248" i="2"/>
  <c r="F248" i="2"/>
  <c r="G248" i="2"/>
  <c r="I38" i="3" s="1"/>
  <c r="H248" i="2"/>
  <c r="I248" i="2"/>
  <c r="J248" i="2"/>
  <c r="K248" i="2"/>
  <c r="L248" i="2"/>
  <c r="M248" i="2"/>
  <c r="N248" i="2"/>
  <c r="O248" i="2"/>
  <c r="D256" i="2"/>
  <c r="I41" i="3" s="1"/>
  <c r="E256" i="2"/>
  <c r="I42" i="3" s="1"/>
  <c r="F256" i="2"/>
  <c r="I43" i="3" s="1"/>
  <c r="G256" i="2"/>
  <c r="I44" i="3" s="1"/>
  <c r="H256" i="2"/>
  <c r="I256" i="2"/>
  <c r="J256" i="2"/>
  <c r="K256" i="2"/>
  <c r="L256" i="2"/>
  <c r="M256" i="2"/>
  <c r="N256" i="2"/>
  <c r="O256" i="2"/>
  <c r="D262" i="2"/>
  <c r="I47" i="3" s="1"/>
  <c r="E262" i="2"/>
  <c r="I48" i="3" s="1"/>
  <c r="F262" i="2"/>
  <c r="I49" i="3" s="1"/>
  <c r="G262" i="2"/>
  <c r="I50" i="3" s="1"/>
  <c r="H262" i="2"/>
  <c r="I262" i="2"/>
  <c r="J262" i="2"/>
  <c r="K262" i="2"/>
  <c r="L262" i="2"/>
  <c r="M262" i="2"/>
  <c r="N262" i="2"/>
  <c r="O262" i="2"/>
  <c r="D266" i="2"/>
  <c r="I53" i="3" s="1"/>
  <c r="E266" i="2"/>
  <c r="I54" i="3" s="1"/>
  <c r="F266" i="2"/>
  <c r="I55" i="3" s="1"/>
  <c r="G266" i="2"/>
  <c r="I56" i="3" s="1"/>
  <c r="H266" i="2"/>
  <c r="H269" i="2" s="1"/>
  <c r="I266" i="2"/>
  <c r="J266" i="2"/>
  <c r="K266" i="2"/>
  <c r="L266" i="2"/>
  <c r="M266" i="2"/>
  <c r="N266" i="2"/>
  <c r="O266" i="2"/>
  <c r="D280" i="2"/>
  <c r="J35" i="3" s="1"/>
  <c r="F280" i="2"/>
  <c r="J37" i="3" s="1"/>
  <c r="G280" i="2"/>
  <c r="J38" i="3" s="1"/>
  <c r="H280" i="2"/>
  <c r="I280" i="2"/>
  <c r="J280" i="2"/>
  <c r="K280" i="2"/>
  <c r="L280" i="2"/>
  <c r="M280" i="2"/>
  <c r="N280" i="2"/>
  <c r="O280" i="2"/>
  <c r="D289" i="2"/>
  <c r="J41" i="3" s="1"/>
  <c r="E289" i="2"/>
  <c r="J42" i="3" s="1"/>
  <c r="F289" i="2"/>
  <c r="J43" i="3" s="1"/>
  <c r="G289" i="2"/>
  <c r="J44" i="3" s="1"/>
  <c r="H289" i="2"/>
  <c r="I289" i="2"/>
  <c r="J289" i="2"/>
  <c r="K289" i="2"/>
  <c r="L289" i="2"/>
  <c r="M289" i="2"/>
  <c r="N289" i="2"/>
  <c r="O289" i="2"/>
  <c r="D296" i="2"/>
  <c r="J47" i="3" s="1"/>
  <c r="E296" i="2"/>
  <c r="J48" i="3" s="1"/>
  <c r="F296" i="2"/>
  <c r="J49" i="3" s="1"/>
  <c r="G296" i="2"/>
  <c r="J50" i="3" s="1"/>
  <c r="H296" i="2"/>
  <c r="I296" i="2"/>
  <c r="J296" i="2"/>
  <c r="K296" i="2"/>
  <c r="L296" i="2"/>
  <c r="M296" i="2"/>
  <c r="N296" i="2"/>
  <c r="O296" i="2"/>
  <c r="D300" i="2"/>
  <c r="J53" i="3" s="1"/>
  <c r="E300" i="2"/>
  <c r="J54" i="3" s="1"/>
  <c r="F300" i="2"/>
  <c r="J55" i="3" s="1"/>
  <c r="G300" i="2"/>
  <c r="J56" i="3" s="1"/>
  <c r="H300" i="2"/>
  <c r="I300" i="2"/>
  <c r="J300" i="2"/>
  <c r="K300" i="2"/>
  <c r="L300" i="2"/>
  <c r="M300" i="2"/>
  <c r="N300" i="2"/>
  <c r="O300" i="2"/>
  <c r="D315" i="2"/>
  <c r="E315" i="2"/>
  <c r="F315" i="2"/>
  <c r="K37" i="3" s="1"/>
  <c r="G315" i="2"/>
  <c r="H315" i="2"/>
  <c r="I315" i="2"/>
  <c r="J315" i="2"/>
  <c r="K315" i="2"/>
  <c r="L315" i="2"/>
  <c r="M315" i="2"/>
  <c r="N315" i="2"/>
  <c r="O315" i="2"/>
  <c r="D324" i="2"/>
  <c r="E324" i="2"/>
  <c r="F324" i="2"/>
  <c r="K43" i="3" s="1"/>
  <c r="G324" i="2"/>
  <c r="K44" i="3" s="1"/>
  <c r="H324" i="2"/>
  <c r="I324" i="2"/>
  <c r="J324" i="2"/>
  <c r="K324" i="2"/>
  <c r="L324" i="2"/>
  <c r="M324" i="2"/>
  <c r="N324" i="2"/>
  <c r="O324" i="2"/>
  <c r="D330" i="2"/>
  <c r="K47" i="3" s="1"/>
  <c r="E330" i="2"/>
  <c r="K48" i="3" s="1"/>
  <c r="F330" i="2"/>
  <c r="K49" i="3" s="1"/>
  <c r="G330" i="2"/>
  <c r="K50" i="3" s="1"/>
  <c r="H330" i="2"/>
  <c r="I330" i="2"/>
  <c r="J330" i="2"/>
  <c r="K330" i="2"/>
  <c r="L330" i="2"/>
  <c r="M330" i="2"/>
  <c r="N330" i="2"/>
  <c r="O330" i="2"/>
  <c r="D334" i="2"/>
  <c r="K53" i="3" s="1"/>
  <c r="E334" i="2"/>
  <c r="K54" i="3" s="1"/>
  <c r="F334" i="2"/>
  <c r="K55" i="3" s="1"/>
  <c r="G334" i="2"/>
  <c r="K56" i="3" s="1"/>
  <c r="H334" i="2"/>
  <c r="I334" i="2"/>
  <c r="J334" i="2"/>
  <c r="K334" i="2"/>
  <c r="L334" i="2"/>
  <c r="M334" i="2"/>
  <c r="N334" i="2"/>
  <c r="O334" i="2"/>
  <c r="D349" i="2"/>
  <c r="E349" i="2"/>
  <c r="L36" i="3" s="1"/>
  <c r="F349" i="2"/>
  <c r="G349" i="2"/>
  <c r="L38" i="3" s="1"/>
  <c r="H349" i="2"/>
  <c r="I349" i="2"/>
  <c r="J349" i="2"/>
  <c r="K349" i="2"/>
  <c r="L349" i="2"/>
  <c r="M349" i="2"/>
  <c r="N349" i="2"/>
  <c r="O349" i="2"/>
  <c r="D357" i="2"/>
  <c r="L41" i="3" s="1"/>
  <c r="E357" i="2"/>
  <c r="L42" i="3" s="1"/>
  <c r="F357" i="2"/>
  <c r="L43" i="3" s="1"/>
  <c r="G357" i="2"/>
  <c r="L44" i="3" s="1"/>
  <c r="H357" i="2"/>
  <c r="I357" i="2"/>
  <c r="J357" i="2"/>
  <c r="K357" i="2"/>
  <c r="L357" i="2"/>
  <c r="M357" i="2"/>
  <c r="N357" i="2"/>
  <c r="O357" i="2"/>
  <c r="D364" i="2"/>
  <c r="L47" i="3" s="1"/>
  <c r="E364" i="2"/>
  <c r="L48" i="3" s="1"/>
  <c r="F364" i="2"/>
  <c r="L49" i="3" s="1"/>
  <c r="H364" i="2"/>
  <c r="I364" i="2"/>
  <c r="J364" i="2"/>
  <c r="K364" i="2"/>
  <c r="L364" i="2"/>
  <c r="M364" i="2"/>
  <c r="N364" i="2"/>
  <c r="O364" i="2"/>
  <c r="D368" i="2"/>
  <c r="L53" i="3" s="1"/>
  <c r="E368" i="2"/>
  <c r="L54" i="3" s="1"/>
  <c r="F368" i="2"/>
  <c r="L55" i="3" s="1"/>
  <c r="G368" i="2"/>
  <c r="L56" i="3" s="1"/>
  <c r="H368" i="2"/>
  <c r="I368" i="2"/>
  <c r="J368" i="2"/>
  <c r="K368" i="2"/>
  <c r="L368" i="2"/>
  <c r="M368" i="2"/>
  <c r="N368" i="2"/>
  <c r="O368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D390" i="2"/>
  <c r="M41" i="3" s="1"/>
  <c r="E390" i="2"/>
  <c r="M42" i="3" s="1"/>
  <c r="F390" i="2"/>
  <c r="M43" i="3" s="1"/>
  <c r="H390" i="2"/>
  <c r="I390" i="2"/>
  <c r="J390" i="2"/>
  <c r="K390" i="2"/>
  <c r="L390" i="2"/>
  <c r="M390" i="2"/>
  <c r="N390" i="2"/>
  <c r="O390" i="2"/>
  <c r="D396" i="2"/>
  <c r="M47" i="3" s="1"/>
  <c r="E396" i="2"/>
  <c r="M48" i="3" s="1"/>
  <c r="F396" i="2"/>
  <c r="M49" i="3" s="1"/>
  <c r="G396" i="2"/>
  <c r="M50" i="3" s="1"/>
  <c r="H396" i="2"/>
  <c r="I396" i="2"/>
  <c r="J396" i="2"/>
  <c r="K396" i="2"/>
  <c r="L396" i="2"/>
  <c r="M396" i="2"/>
  <c r="N396" i="2"/>
  <c r="O396" i="2"/>
  <c r="D400" i="2"/>
  <c r="M53" i="3" s="1"/>
  <c r="E400" i="2"/>
  <c r="M54" i="3" s="1"/>
  <c r="F400" i="2"/>
  <c r="M55" i="3" s="1"/>
  <c r="G400" i="2"/>
  <c r="H400" i="2"/>
  <c r="I400" i="2"/>
  <c r="J400" i="2"/>
  <c r="K400" i="2"/>
  <c r="L400" i="2"/>
  <c r="M400" i="2"/>
  <c r="N400" i="2"/>
  <c r="O400" i="2"/>
  <c r="D12" i="1"/>
  <c r="E12" i="1"/>
  <c r="B7" i="3" s="1"/>
  <c r="F12" i="1"/>
  <c r="B8" i="3" s="1"/>
  <c r="G12" i="1"/>
  <c r="B9" i="3" s="1"/>
  <c r="H12" i="1"/>
  <c r="I12" i="1"/>
  <c r="J12" i="1"/>
  <c r="K12" i="1"/>
  <c r="L12" i="1"/>
  <c r="M12" i="1"/>
  <c r="N12" i="1"/>
  <c r="O12" i="1"/>
  <c r="D21" i="1"/>
  <c r="B12" i="3" s="1"/>
  <c r="E21" i="1"/>
  <c r="B13" i="3" s="1"/>
  <c r="F21" i="1"/>
  <c r="B14" i="3" s="1"/>
  <c r="G21" i="1"/>
  <c r="B15" i="3" s="1"/>
  <c r="H21" i="1"/>
  <c r="I21" i="1"/>
  <c r="J21" i="1"/>
  <c r="K21" i="1"/>
  <c r="L21" i="1"/>
  <c r="M21" i="1"/>
  <c r="N21" i="1"/>
  <c r="O21" i="1"/>
  <c r="D28" i="1"/>
  <c r="B18" i="3" s="1"/>
  <c r="E28" i="1"/>
  <c r="B19" i="3" s="1"/>
  <c r="F28" i="1"/>
  <c r="B20" i="3" s="1"/>
  <c r="G28" i="1"/>
  <c r="B21" i="3" s="1"/>
  <c r="H28" i="1"/>
  <c r="I28" i="1"/>
  <c r="J28" i="1"/>
  <c r="K28" i="1"/>
  <c r="L28" i="1"/>
  <c r="M28" i="1"/>
  <c r="N28" i="1"/>
  <c r="B24" i="3"/>
  <c r="B25" i="3"/>
  <c r="F32" i="1"/>
  <c r="B26" i="3" s="1"/>
  <c r="G32" i="1"/>
  <c r="B27" i="3" s="1"/>
  <c r="H32" i="1"/>
  <c r="I32" i="1"/>
  <c r="J32" i="1"/>
  <c r="K32" i="1"/>
  <c r="L32" i="1"/>
  <c r="M32" i="1"/>
  <c r="N32" i="1"/>
  <c r="O32" i="1"/>
  <c r="D47" i="1"/>
  <c r="E47" i="1"/>
  <c r="C7" i="3" s="1"/>
  <c r="F47" i="1"/>
  <c r="C8" i="3" s="1"/>
  <c r="G47" i="1"/>
  <c r="H47" i="1"/>
  <c r="I47" i="1"/>
  <c r="J47" i="1"/>
  <c r="K47" i="1"/>
  <c r="L47" i="1"/>
  <c r="M47" i="1"/>
  <c r="N47" i="1"/>
  <c r="O47" i="1"/>
  <c r="D55" i="1"/>
  <c r="C12" i="3" s="1"/>
  <c r="E55" i="1"/>
  <c r="C13" i="3" s="1"/>
  <c r="F55" i="1"/>
  <c r="C14" i="3" s="1"/>
  <c r="G55" i="1"/>
  <c r="C15" i="3" s="1"/>
  <c r="H55" i="1"/>
  <c r="I55" i="1"/>
  <c r="J55" i="1"/>
  <c r="K55" i="1"/>
  <c r="L55" i="1"/>
  <c r="M55" i="1"/>
  <c r="N55" i="1"/>
  <c r="O55" i="1"/>
  <c r="D60" i="1"/>
  <c r="C18" i="3" s="1"/>
  <c r="E60" i="1"/>
  <c r="C19" i="3" s="1"/>
  <c r="F60" i="1"/>
  <c r="C20" i="3" s="1"/>
  <c r="G60" i="1"/>
  <c r="C21" i="3" s="1"/>
  <c r="H60" i="1"/>
  <c r="I60" i="1"/>
  <c r="J60" i="1"/>
  <c r="K60" i="1"/>
  <c r="L60" i="1"/>
  <c r="M60" i="1"/>
  <c r="N60" i="1"/>
  <c r="O60" i="1"/>
  <c r="D64" i="1"/>
  <c r="C24" i="3" s="1"/>
  <c r="E64" i="1"/>
  <c r="C25" i="3" s="1"/>
  <c r="F64" i="1"/>
  <c r="C26" i="3" s="1"/>
  <c r="G64" i="1"/>
  <c r="C27" i="3" s="1"/>
  <c r="H64" i="1"/>
  <c r="I64" i="1"/>
  <c r="J64" i="1"/>
  <c r="K64" i="1"/>
  <c r="L64" i="1"/>
  <c r="M64" i="1"/>
  <c r="N64" i="1"/>
  <c r="O64" i="1"/>
  <c r="D78" i="1"/>
  <c r="E78" i="1"/>
  <c r="F78" i="1"/>
  <c r="D8" i="3" s="1"/>
  <c r="G78" i="1"/>
  <c r="H78" i="1"/>
  <c r="I78" i="1"/>
  <c r="J78" i="1"/>
  <c r="K78" i="1"/>
  <c r="L78" i="1"/>
  <c r="M78" i="1"/>
  <c r="N78" i="1"/>
  <c r="O78" i="1"/>
  <c r="D87" i="1"/>
  <c r="D12" i="3" s="1"/>
  <c r="E87" i="1"/>
  <c r="F87" i="1"/>
  <c r="D14" i="3" s="1"/>
  <c r="G87" i="1"/>
  <c r="D15" i="3" s="1"/>
  <c r="H87" i="1"/>
  <c r="I87" i="1"/>
  <c r="J87" i="1"/>
  <c r="K87" i="1"/>
  <c r="L87" i="1"/>
  <c r="M87" i="1"/>
  <c r="N87" i="1"/>
  <c r="O87" i="1"/>
  <c r="D94" i="1"/>
  <c r="D18" i="3" s="1"/>
  <c r="E94" i="1"/>
  <c r="D19" i="3" s="1"/>
  <c r="F94" i="1"/>
  <c r="D20" i="3" s="1"/>
  <c r="G94" i="1"/>
  <c r="D21" i="3" s="1"/>
  <c r="H94" i="1"/>
  <c r="I94" i="1"/>
  <c r="J94" i="1"/>
  <c r="K94" i="1"/>
  <c r="L94" i="1"/>
  <c r="M94" i="1"/>
  <c r="N94" i="1"/>
  <c r="O94" i="1"/>
  <c r="D98" i="1"/>
  <c r="D24" i="3" s="1"/>
  <c r="E98" i="1"/>
  <c r="D25" i="3" s="1"/>
  <c r="F98" i="1"/>
  <c r="D26" i="3" s="1"/>
  <c r="G98" i="1"/>
  <c r="D27" i="3" s="1"/>
  <c r="H98" i="1"/>
  <c r="I98" i="1"/>
  <c r="J98" i="1"/>
  <c r="K98" i="1"/>
  <c r="L98" i="1"/>
  <c r="M98" i="1"/>
  <c r="N98" i="1"/>
  <c r="O98" i="1"/>
  <c r="D113" i="1"/>
  <c r="E113" i="1"/>
  <c r="E7" i="3" s="1"/>
  <c r="F113" i="1"/>
  <c r="E8" i="3" s="1"/>
  <c r="G113" i="1"/>
  <c r="E9" i="3" s="1"/>
  <c r="H113" i="1"/>
  <c r="I113" i="1"/>
  <c r="J113" i="1"/>
  <c r="K113" i="1"/>
  <c r="L113" i="1"/>
  <c r="M113" i="1"/>
  <c r="N113" i="1"/>
  <c r="O113" i="1"/>
  <c r="D122" i="1"/>
  <c r="E12" i="3" s="1"/>
  <c r="E122" i="1"/>
  <c r="E13" i="3" s="1"/>
  <c r="F122" i="1"/>
  <c r="E14" i="3" s="1"/>
  <c r="G122" i="1"/>
  <c r="E15" i="3" s="1"/>
  <c r="H122" i="1"/>
  <c r="I122" i="1"/>
  <c r="J122" i="1"/>
  <c r="K122" i="1"/>
  <c r="L122" i="1"/>
  <c r="M122" i="1"/>
  <c r="N122" i="1"/>
  <c r="O122" i="1"/>
  <c r="D129" i="1"/>
  <c r="E18" i="3" s="1"/>
  <c r="E129" i="1"/>
  <c r="E19" i="3" s="1"/>
  <c r="F129" i="1"/>
  <c r="E20" i="3" s="1"/>
  <c r="G129" i="1"/>
  <c r="E21" i="3" s="1"/>
  <c r="H129" i="1"/>
  <c r="I129" i="1"/>
  <c r="J129" i="1"/>
  <c r="K129" i="1"/>
  <c r="L129" i="1"/>
  <c r="M129" i="1"/>
  <c r="N129" i="1"/>
  <c r="O129" i="1"/>
  <c r="D133" i="1"/>
  <c r="E24" i="3" s="1"/>
  <c r="E133" i="1"/>
  <c r="E25" i="3" s="1"/>
  <c r="F133" i="1"/>
  <c r="E26" i="3" s="1"/>
  <c r="G133" i="1"/>
  <c r="E27" i="3" s="1"/>
  <c r="H133" i="1"/>
  <c r="I133" i="1"/>
  <c r="J133" i="1"/>
  <c r="K133" i="1"/>
  <c r="L133" i="1"/>
  <c r="M133" i="1"/>
  <c r="N133" i="1"/>
  <c r="O133" i="1"/>
  <c r="D148" i="1"/>
  <c r="E148" i="1"/>
  <c r="F7" i="3" s="1"/>
  <c r="F148" i="1"/>
  <c r="F8" i="3" s="1"/>
  <c r="G148" i="1"/>
  <c r="H148" i="1"/>
  <c r="I148" i="1"/>
  <c r="J148" i="1"/>
  <c r="K148" i="1"/>
  <c r="L148" i="1"/>
  <c r="M148" i="1"/>
  <c r="N148" i="1"/>
  <c r="O148" i="1"/>
  <c r="D157" i="1"/>
  <c r="F12" i="3" s="1"/>
  <c r="E157" i="1"/>
  <c r="F13" i="3" s="1"/>
  <c r="F157" i="1"/>
  <c r="F14" i="3" s="1"/>
  <c r="G157" i="1"/>
  <c r="F15" i="3" s="1"/>
  <c r="D163" i="1"/>
  <c r="F18" i="3" s="1"/>
  <c r="E163" i="1"/>
  <c r="F19" i="3" s="1"/>
  <c r="F163" i="1"/>
  <c r="F20" i="3" s="1"/>
  <c r="G163" i="1"/>
  <c r="F21" i="3" s="1"/>
  <c r="H163" i="1"/>
  <c r="I163" i="1"/>
  <c r="J163" i="1"/>
  <c r="K163" i="1"/>
  <c r="L163" i="1"/>
  <c r="M163" i="1"/>
  <c r="N163" i="1"/>
  <c r="O163" i="1"/>
  <c r="D167" i="1"/>
  <c r="F24" i="3" s="1"/>
  <c r="E167" i="1"/>
  <c r="F25" i="3" s="1"/>
  <c r="F167" i="1"/>
  <c r="F26" i="3" s="1"/>
  <c r="G167" i="1"/>
  <c r="F27" i="3" s="1"/>
  <c r="H167" i="1"/>
  <c r="I167" i="1"/>
  <c r="J167" i="1"/>
  <c r="K167" i="1"/>
  <c r="L167" i="1"/>
  <c r="M167" i="1"/>
  <c r="N167" i="1"/>
  <c r="O167" i="1"/>
  <c r="D182" i="1"/>
  <c r="G6" i="3" s="1"/>
  <c r="E182" i="1"/>
  <c r="G7" i="3" s="1"/>
  <c r="G182" i="1"/>
  <c r="G9" i="3" s="1"/>
  <c r="I182" i="1"/>
  <c r="J182" i="1"/>
  <c r="K182" i="1"/>
  <c r="L182" i="1"/>
  <c r="M182" i="1"/>
  <c r="N182" i="1"/>
  <c r="O182" i="1"/>
  <c r="D190" i="1"/>
  <c r="G12" i="3" s="1"/>
  <c r="E190" i="1"/>
  <c r="G13" i="3" s="1"/>
  <c r="F190" i="1"/>
  <c r="G14" i="3" s="1"/>
  <c r="G190" i="1"/>
  <c r="G15" i="3" s="1"/>
  <c r="H190" i="1"/>
  <c r="I190" i="1"/>
  <c r="J190" i="1"/>
  <c r="K190" i="1"/>
  <c r="L190" i="1"/>
  <c r="M190" i="1"/>
  <c r="N190" i="1"/>
  <c r="O190" i="1"/>
  <c r="D196" i="1"/>
  <c r="G18" i="3" s="1"/>
  <c r="E196" i="1"/>
  <c r="G19" i="3" s="1"/>
  <c r="F196" i="1"/>
  <c r="G20" i="3" s="1"/>
  <c r="G196" i="1"/>
  <c r="G21" i="3" s="1"/>
  <c r="H196" i="1"/>
  <c r="I196" i="1"/>
  <c r="J196" i="1"/>
  <c r="K196" i="1"/>
  <c r="L196" i="1"/>
  <c r="M196" i="1"/>
  <c r="N196" i="1"/>
  <c r="O196" i="1"/>
  <c r="D200" i="1"/>
  <c r="G24" i="3" s="1"/>
  <c r="E200" i="1"/>
  <c r="G25" i="3" s="1"/>
  <c r="F200" i="1"/>
  <c r="G26" i="3" s="1"/>
  <c r="G200" i="1"/>
  <c r="G27" i="3" s="1"/>
  <c r="H200" i="1"/>
  <c r="I200" i="1"/>
  <c r="J200" i="1"/>
  <c r="K200" i="1"/>
  <c r="L200" i="1"/>
  <c r="M200" i="1"/>
  <c r="N200" i="1"/>
  <c r="O200" i="1"/>
  <c r="D214" i="1"/>
  <c r="E214" i="1"/>
  <c r="H7" i="3" s="1"/>
  <c r="F214" i="1"/>
  <c r="G214" i="1"/>
  <c r="H214" i="1"/>
  <c r="I214" i="1"/>
  <c r="J214" i="1"/>
  <c r="K214" i="1"/>
  <c r="L214" i="1"/>
  <c r="M214" i="1"/>
  <c r="N214" i="1"/>
  <c r="O214" i="1"/>
  <c r="D222" i="1"/>
  <c r="H12" i="3" s="1"/>
  <c r="E222" i="1"/>
  <c r="H13" i="3" s="1"/>
  <c r="F222" i="1"/>
  <c r="H14" i="3" s="1"/>
  <c r="G222" i="1"/>
  <c r="H15" i="3" s="1"/>
  <c r="H222" i="1"/>
  <c r="I222" i="1"/>
  <c r="J222" i="1"/>
  <c r="K222" i="1"/>
  <c r="L222" i="1"/>
  <c r="M222" i="1"/>
  <c r="N222" i="1"/>
  <c r="O222" i="1"/>
  <c r="D229" i="1"/>
  <c r="H18" i="3" s="1"/>
  <c r="E229" i="1"/>
  <c r="H19" i="3" s="1"/>
  <c r="H20" i="3"/>
  <c r="H21" i="3"/>
  <c r="H229" i="1"/>
  <c r="I229" i="1"/>
  <c r="J229" i="1"/>
  <c r="K229" i="1"/>
  <c r="L229" i="1"/>
  <c r="M229" i="1"/>
  <c r="N229" i="1"/>
  <c r="O229" i="1"/>
  <c r="H24" i="3"/>
  <c r="H25" i="3"/>
  <c r="H26" i="3"/>
  <c r="H27" i="3"/>
  <c r="D248" i="1"/>
  <c r="E248" i="1"/>
  <c r="I7" i="3" s="1"/>
  <c r="F248" i="1"/>
  <c r="I8" i="3" s="1"/>
  <c r="G248" i="1"/>
  <c r="H248" i="1"/>
  <c r="I248" i="1"/>
  <c r="J248" i="1"/>
  <c r="K248" i="1"/>
  <c r="L248" i="1"/>
  <c r="M248" i="1"/>
  <c r="N248" i="1"/>
  <c r="O248" i="1"/>
  <c r="D256" i="1"/>
  <c r="I12" i="3" s="1"/>
  <c r="E256" i="1"/>
  <c r="I13" i="3" s="1"/>
  <c r="F256" i="1"/>
  <c r="I14" i="3" s="1"/>
  <c r="G256" i="1"/>
  <c r="I15" i="3" s="1"/>
  <c r="H256" i="1"/>
  <c r="I256" i="1"/>
  <c r="J256" i="1"/>
  <c r="K256" i="1"/>
  <c r="L256" i="1"/>
  <c r="M256" i="1"/>
  <c r="N256" i="1"/>
  <c r="O256" i="1"/>
  <c r="D262" i="1"/>
  <c r="I18" i="3" s="1"/>
  <c r="E262" i="1"/>
  <c r="I19" i="3" s="1"/>
  <c r="F262" i="1"/>
  <c r="I20" i="3" s="1"/>
  <c r="G262" i="1"/>
  <c r="I21" i="3" s="1"/>
  <c r="H262" i="1"/>
  <c r="I262" i="1"/>
  <c r="J262" i="1"/>
  <c r="K262" i="1"/>
  <c r="L262" i="1"/>
  <c r="M262" i="1"/>
  <c r="N262" i="1"/>
  <c r="O262" i="1"/>
  <c r="I24" i="3"/>
  <c r="E266" i="1"/>
  <c r="I25" i="3" s="1"/>
  <c r="F266" i="1"/>
  <c r="I26" i="3" s="1"/>
  <c r="G266" i="1"/>
  <c r="I27" i="3" s="1"/>
  <c r="H266" i="1"/>
  <c r="I266" i="1"/>
  <c r="J266" i="1"/>
  <c r="K266" i="1"/>
  <c r="L266" i="1"/>
  <c r="M266" i="1"/>
  <c r="N266" i="1"/>
  <c r="O266" i="1"/>
  <c r="D280" i="1"/>
  <c r="E280" i="1"/>
  <c r="J7" i="3" s="1"/>
  <c r="G280" i="1"/>
  <c r="H280" i="1"/>
  <c r="I280" i="1"/>
  <c r="J280" i="1"/>
  <c r="K280" i="1"/>
  <c r="L280" i="1"/>
  <c r="M280" i="1"/>
  <c r="N280" i="1"/>
  <c r="O280" i="1"/>
  <c r="D289" i="1"/>
  <c r="J12" i="3" s="1"/>
  <c r="E289" i="1"/>
  <c r="J13" i="3" s="1"/>
  <c r="F289" i="1"/>
  <c r="J14" i="3" s="1"/>
  <c r="G289" i="1"/>
  <c r="J15" i="3" s="1"/>
  <c r="H289" i="1"/>
  <c r="I289" i="1"/>
  <c r="J289" i="1"/>
  <c r="K289" i="1"/>
  <c r="L289" i="1"/>
  <c r="M289" i="1"/>
  <c r="N289" i="1"/>
  <c r="O289" i="1"/>
  <c r="D296" i="1"/>
  <c r="J18" i="3" s="1"/>
  <c r="E296" i="1"/>
  <c r="J19" i="3" s="1"/>
  <c r="F296" i="1"/>
  <c r="J20" i="3" s="1"/>
  <c r="G296" i="1"/>
  <c r="J21" i="3" s="1"/>
  <c r="H296" i="1"/>
  <c r="I296" i="1"/>
  <c r="J296" i="1"/>
  <c r="K296" i="1"/>
  <c r="L296" i="1"/>
  <c r="M296" i="1"/>
  <c r="N296" i="1"/>
  <c r="O296" i="1"/>
  <c r="D300" i="1"/>
  <c r="J24" i="3" s="1"/>
  <c r="E300" i="1"/>
  <c r="J25" i="3" s="1"/>
  <c r="F300" i="1"/>
  <c r="J26" i="3" s="1"/>
  <c r="G300" i="1"/>
  <c r="J27" i="3" s="1"/>
  <c r="H300" i="1"/>
  <c r="I300" i="1"/>
  <c r="J300" i="1"/>
  <c r="K300" i="1"/>
  <c r="L300" i="1"/>
  <c r="M300" i="1"/>
  <c r="N300" i="1"/>
  <c r="O300" i="1"/>
  <c r="D315" i="1"/>
  <c r="F315" i="1"/>
  <c r="G315" i="1"/>
  <c r="K9" i="3" s="1"/>
  <c r="H315" i="1"/>
  <c r="I315" i="1"/>
  <c r="J315" i="1"/>
  <c r="K315" i="1"/>
  <c r="L315" i="1"/>
  <c r="M315" i="1"/>
  <c r="N315" i="1"/>
  <c r="O315" i="1"/>
  <c r="D324" i="1"/>
  <c r="K12" i="3" s="1"/>
  <c r="E324" i="1"/>
  <c r="F324" i="1"/>
  <c r="K14" i="3" s="1"/>
  <c r="G324" i="1"/>
  <c r="H324" i="1"/>
  <c r="I324" i="1"/>
  <c r="J324" i="1"/>
  <c r="K324" i="1"/>
  <c r="L324" i="1"/>
  <c r="M324" i="1"/>
  <c r="N324" i="1"/>
  <c r="O324" i="1"/>
  <c r="D330" i="1"/>
  <c r="K18" i="3" s="1"/>
  <c r="E330" i="1"/>
  <c r="F330" i="1"/>
  <c r="K20" i="3" s="1"/>
  <c r="G330" i="1"/>
  <c r="K21" i="3" s="1"/>
  <c r="H330" i="1"/>
  <c r="I330" i="1"/>
  <c r="J330" i="1"/>
  <c r="K330" i="1"/>
  <c r="L330" i="1"/>
  <c r="M330" i="1"/>
  <c r="N330" i="1"/>
  <c r="O330" i="1"/>
  <c r="D334" i="1"/>
  <c r="K24" i="3" s="1"/>
  <c r="E334" i="1"/>
  <c r="K25" i="3" s="1"/>
  <c r="F334" i="1"/>
  <c r="K26" i="3" s="1"/>
  <c r="G334" i="1"/>
  <c r="K27" i="3" s="1"/>
  <c r="H334" i="1"/>
  <c r="I334" i="1"/>
  <c r="J334" i="1"/>
  <c r="K334" i="1"/>
  <c r="L334" i="1"/>
  <c r="M334" i="1"/>
  <c r="N334" i="1"/>
  <c r="O334" i="1"/>
  <c r="D349" i="1"/>
  <c r="E349" i="1"/>
  <c r="F349" i="1"/>
  <c r="L8" i="3" s="1"/>
  <c r="G349" i="1"/>
  <c r="H349" i="1"/>
  <c r="I349" i="1"/>
  <c r="J349" i="1"/>
  <c r="K349" i="1"/>
  <c r="L349" i="1"/>
  <c r="M349" i="1"/>
  <c r="N349" i="1"/>
  <c r="O349" i="1"/>
  <c r="D357" i="1"/>
  <c r="L12" i="3" s="1"/>
  <c r="E357" i="1"/>
  <c r="L13" i="3" s="1"/>
  <c r="F357" i="1"/>
  <c r="L14" i="3" s="1"/>
  <c r="G357" i="1"/>
  <c r="L15" i="3" s="1"/>
  <c r="H357" i="1"/>
  <c r="I357" i="1"/>
  <c r="J357" i="1"/>
  <c r="K357" i="1"/>
  <c r="L357" i="1"/>
  <c r="M357" i="1"/>
  <c r="N357" i="1"/>
  <c r="O357" i="1"/>
  <c r="D364" i="1"/>
  <c r="L18" i="3" s="1"/>
  <c r="E364" i="1"/>
  <c r="L19" i="3" s="1"/>
  <c r="F364" i="1"/>
  <c r="L20" i="3" s="1"/>
  <c r="G364" i="1"/>
  <c r="L21" i="3" s="1"/>
  <c r="H364" i="1"/>
  <c r="I364" i="1"/>
  <c r="J364" i="1"/>
  <c r="K364" i="1"/>
  <c r="L364" i="1"/>
  <c r="M364" i="1"/>
  <c r="N364" i="1"/>
  <c r="O364" i="1"/>
  <c r="D368" i="1"/>
  <c r="L24" i="3" s="1"/>
  <c r="E368" i="1"/>
  <c r="L25" i="3" s="1"/>
  <c r="F368" i="1"/>
  <c r="L26" i="3" s="1"/>
  <c r="G368" i="1"/>
  <c r="L27" i="3" s="1"/>
  <c r="H368" i="1"/>
  <c r="I368" i="1"/>
  <c r="J368" i="1"/>
  <c r="K368" i="1"/>
  <c r="L368" i="1"/>
  <c r="M368" i="1"/>
  <c r="N368" i="1"/>
  <c r="O368" i="1"/>
  <c r="D382" i="1"/>
  <c r="M6" i="3" s="1"/>
  <c r="E382" i="1"/>
  <c r="M7" i="3" s="1"/>
  <c r="F382" i="1"/>
  <c r="G382" i="1"/>
  <c r="H382" i="1"/>
  <c r="I382" i="1"/>
  <c r="J382" i="1"/>
  <c r="K382" i="1"/>
  <c r="L382" i="1"/>
  <c r="M382" i="1"/>
  <c r="N382" i="1"/>
  <c r="O382" i="1"/>
  <c r="D390" i="1"/>
  <c r="M12" i="3" s="1"/>
  <c r="E390" i="1"/>
  <c r="M13" i="3" s="1"/>
  <c r="F390" i="1"/>
  <c r="M14" i="3" s="1"/>
  <c r="G390" i="1"/>
  <c r="M15" i="3" s="1"/>
  <c r="H390" i="1"/>
  <c r="I390" i="1"/>
  <c r="J390" i="1"/>
  <c r="K390" i="1"/>
  <c r="L390" i="1"/>
  <c r="M390" i="1"/>
  <c r="N390" i="1"/>
  <c r="O390" i="1"/>
  <c r="D396" i="1"/>
  <c r="M18" i="3" s="1"/>
  <c r="E396" i="1"/>
  <c r="M19" i="3" s="1"/>
  <c r="F396" i="1"/>
  <c r="M20" i="3" s="1"/>
  <c r="G396" i="1"/>
  <c r="M21" i="3" s="1"/>
  <c r="H396" i="1"/>
  <c r="I396" i="1"/>
  <c r="J396" i="1"/>
  <c r="K396" i="1"/>
  <c r="L396" i="1"/>
  <c r="M396" i="1"/>
  <c r="N396" i="1"/>
  <c r="O396" i="1"/>
  <c r="D400" i="1"/>
  <c r="M24" i="3" s="1"/>
  <c r="E400" i="1"/>
  <c r="M25" i="3" s="1"/>
  <c r="F400" i="1"/>
  <c r="M26" i="3" s="1"/>
  <c r="G400" i="1"/>
  <c r="M27" i="3" s="1"/>
  <c r="H400" i="1"/>
  <c r="I400" i="1"/>
  <c r="J400" i="1"/>
  <c r="K400" i="1"/>
  <c r="L400" i="1"/>
  <c r="M400" i="1"/>
  <c r="N400" i="1"/>
  <c r="O400" i="1"/>
  <c r="K7" i="3"/>
  <c r="G8" i="3"/>
  <c r="J8" i="3"/>
  <c r="O15" i="3"/>
  <c r="J36" i="3"/>
  <c r="M44" i="3"/>
  <c r="O44" i="3"/>
  <c r="L50" i="3"/>
  <c r="D67" i="2" l="1"/>
  <c r="D170" i="2"/>
  <c r="D337" i="2"/>
  <c r="E101" i="2"/>
  <c r="D101" i="2"/>
  <c r="E203" i="2"/>
  <c r="D203" i="2"/>
  <c r="D170" i="1"/>
  <c r="D136" i="1"/>
  <c r="H101" i="1"/>
  <c r="L337" i="1"/>
  <c r="H337" i="1"/>
  <c r="D234" i="1"/>
  <c r="N402" i="2"/>
  <c r="N401" i="2"/>
  <c r="J402" i="2"/>
  <c r="J401" i="2"/>
  <c r="M37" i="3"/>
  <c r="F402" i="2"/>
  <c r="F401" i="2"/>
  <c r="O402" i="2"/>
  <c r="O401" i="2"/>
  <c r="K402" i="2"/>
  <c r="K401" i="2"/>
  <c r="M38" i="3"/>
  <c r="G402" i="2"/>
  <c r="G401" i="2"/>
  <c r="L401" i="2"/>
  <c r="L402" i="2"/>
  <c r="H401" i="2"/>
  <c r="H402" i="2"/>
  <c r="M35" i="3"/>
  <c r="D402" i="2"/>
  <c r="D401" i="2"/>
  <c r="M402" i="2"/>
  <c r="M401" i="2"/>
  <c r="I402" i="2"/>
  <c r="I401" i="2"/>
  <c r="E401" i="2"/>
  <c r="E402" i="2"/>
  <c r="D269" i="1"/>
  <c r="E403" i="1"/>
  <c r="D403" i="1"/>
  <c r="G371" i="1"/>
  <c r="E371" i="1"/>
  <c r="F337" i="2"/>
  <c r="O269" i="2"/>
  <c r="K269" i="2"/>
  <c r="I337" i="2"/>
  <c r="K337" i="2"/>
  <c r="L337" i="2"/>
  <c r="M337" i="2"/>
  <c r="N337" i="2"/>
  <c r="J337" i="2"/>
  <c r="O337" i="2"/>
  <c r="G337" i="2"/>
  <c r="E337" i="2"/>
  <c r="H337" i="2"/>
  <c r="M303" i="2"/>
  <c r="E236" i="2"/>
  <c r="F371" i="1"/>
  <c r="J269" i="2"/>
  <c r="L269" i="2"/>
  <c r="E303" i="2"/>
  <c r="N269" i="2"/>
  <c r="D371" i="1"/>
  <c r="J269" i="1"/>
  <c r="M269" i="2"/>
  <c r="E269" i="2"/>
  <c r="F269" i="2"/>
  <c r="I269" i="2"/>
  <c r="N269" i="1"/>
  <c r="M269" i="1"/>
  <c r="K269" i="1"/>
  <c r="H269" i="1"/>
  <c r="G269" i="2"/>
  <c r="D269" i="2"/>
  <c r="E269" i="1"/>
  <c r="O269" i="1"/>
  <c r="G269" i="1"/>
  <c r="I269" i="1"/>
  <c r="L269" i="1"/>
  <c r="F269" i="1"/>
  <c r="F236" i="2"/>
  <c r="H236" i="2"/>
  <c r="O236" i="2"/>
  <c r="K236" i="2"/>
  <c r="M236" i="2"/>
  <c r="I236" i="2"/>
  <c r="N236" i="2"/>
  <c r="J236" i="2"/>
  <c r="N236" i="1"/>
  <c r="J236" i="1"/>
  <c r="M236" i="1"/>
  <c r="I236" i="1"/>
  <c r="E236" i="1"/>
  <c r="K236" i="1"/>
  <c r="L236" i="1"/>
  <c r="H236" i="1"/>
  <c r="O236" i="1"/>
  <c r="G236" i="2"/>
  <c r="K303" i="2"/>
  <c r="F236" i="1"/>
  <c r="G236" i="1"/>
  <c r="D236" i="1"/>
  <c r="H303" i="2"/>
  <c r="G303" i="2"/>
  <c r="I303" i="2"/>
  <c r="L203" i="2"/>
  <c r="F203" i="2"/>
  <c r="G203" i="2"/>
  <c r="L303" i="2"/>
  <c r="O170" i="2"/>
  <c r="I101" i="1"/>
  <c r="E170" i="2"/>
  <c r="N303" i="2"/>
  <c r="J303" i="2"/>
  <c r="G371" i="2"/>
  <c r="H170" i="2"/>
  <c r="J170" i="2"/>
  <c r="I170" i="2"/>
  <c r="G170" i="2"/>
  <c r="F170" i="2"/>
  <c r="N303" i="1"/>
  <c r="M101" i="1"/>
  <c r="L170" i="1"/>
  <c r="H170" i="1"/>
  <c r="J170" i="1"/>
  <c r="O170" i="1"/>
  <c r="K170" i="1"/>
  <c r="G170" i="1"/>
  <c r="F170" i="1"/>
  <c r="I170" i="1"/>
  <c r="F303" i="2"/>
  <c r="D303" i="2"/>
  <c r="N170" i="2"/>
  <c r="M170" i="2"/>
  <c r="J303" i="1"/>
  <c r="M170" i="1"/>
  <c r="N170" i="1"/>
  <c r="E170" i="1"/>
  <c r="F136" i="1"/>
  <c r="E136" i="1"/>
  <c r="G136" i="1"/>
  <c r="H136" i="1"/>
  <c r="O136" i="1"/>
  <c r="K136" i="1"/>
  <c r="K303" i="1"/>
  <c r="N203" i="1"/>
  <c r="M136" i="1"/>
  <c r="I136" i="1"/>
  <c r="L136" i="1"/>
  <c r="F303" i="1"/>
  <c r="N136" i="1"/>
  <c r="J136" i="1"/>
  <c r="O303" i="1"/>
  <c r="G303" i="1"/>
  <c r="F203" i="1"/>
  <c r="K101" i="1"/>
  <c r="L101" i="1"/>
  <c r="O101" i="1"/>
  <c r="M371" i="2"/>
  <c r="O203" i="2"/>
  <c r="O101" i="2"/>
  <c r="G101" i="2"/>
  <c r="H101" i="2"/>
  <c r="K101" i="2"/>
  <c r="L403" i="2"/>
  <c r="D403" i="2"/>
  <c r="M101" i="2"/>
  <c r="I101" i="2"/>
  <c r="L101" i="2"/>
  <c r="D50" i="3"/>
  <c r="N50" i="3" s="1"/>
  <c r="O50" i="3" s="1"/>
  <c r="N101" i="2"/>
  <c r="J101" i="2"/>
  <c r="J101" i="1"/>
  <c r="E101" i="1"/>
  <c r="N101" i="1"/>
  <c r="F101" i="2"/>
  <c r="G101" i="1"/>
  <c r="D101" i="1"/>
  <c r="F101" i="1"/>
  <c r="D13" i="3"/>
  <c r="H403" i="2"/>
  <c r="N203" i="2"/>
  <c r="O67" i="2"/>
  <c r="K67" i="2"/>
  <c r="L67" i="2"/>
  <c r="H67" i="2"/>
  <c r="L403" i="1"/>
  <c r="H403" i="1"/>
  <c r="N371" i="1"/>
  <c r="J371" i="1"/>
  <c r="J203" i="1"/>
  <c r="I67" i="1"/>
  <c r="M403" i="1"/>
  <c r="H67" i="1"/>
  <c r="M67" i="2"/>
  <c r="I67" i="2"/>
  <c r="J67" i="2"/>
  <c r="N67" i="2"/>
  <c r="G67" i="2"/>
  <c r="F67" i="2"/>
  <c r="K67" i="1"/>
  <c r="G67" i="1"/>
  <c r="D67" i="1"/>
  <c r="E67" i="2"/>
  <c r="L370" i="2"/>
  <c r="L369" i="2"/>
  <c r="D369" i="2"/>
  <c r="D370" i="2"/>
  <c r="K35" i="3"/>
  <c r="D336" i="2"/>
  <c r="K301" i="2"/>
  <c r="K302" i="2"/>
  <c r="J267" i="2"/>
  <c r="J268" i="2"/>
  <c r="F267" i="2"/>
  <c r="F268" i="2"/>
  <c r="J234" i="2"/>
  <c r="J235" i="2"/>
  <c r="J201" i="2"/>
  <c r="J202" i="2"/>
  <c r="L169" i="2"/>
  <c r="L168" i="2"/>
  <c r="D168" i="2"/>
  <c r="D169" i="2"/>
  <c r="D135" i="2"/>
  <c r="D134" i="2"/>
  <c r="H99" i="2"/>
  <c r="H100" i="2"/>
  <c r="I370" i="2"/>
  <c r="I369" i="2"/>
  <c r="H302" i="2"/>
  <c r="H301" i="2"/>
  <c r="K268" i="2"/>
  <c r="K267" i="2"/>
  <c r="K235" i="2"/>
  <c r="K234" i="2"/>
  <c r="K201" i="2"/>
  <c r="K202" i="2"/>
  <c r="I169" i="2"/>
  <c r="I168" i="2"/>
  <c r="M135" i="2"/>
  <c r="M134" i="2"/>
  <c r="E135" i="2"/>
  <c r="E134" i="2"/>
  <c r="I100" i="2"/>
  <c r="I99" i="2"/>
  <c r="N369" i="2"/>
  <c r="N370" i="2"/>
  <c r="J370" i="2"/>
  <c r="J369" i="2"/>
  <c r="F369" i="2"/>
  <c r="F370" i="2"/>
  <c r="E301" i="2"/>
  <c r="E302" i="2"/>
  <c r="M302" i="2"/>
  <c r="M301" i="2"/>
  <c r="I302" i="2"/>
  <c r="I301" i="2"/>
  <c r="D301" i="2"/>
  <c r="D302" i="2"/>
  <c r="L267" i="2"/>
  <c r="L268" i="2"/>
  <c r="H268" i="2"/>
  <c r="H267" i="2"/>
  <c r="D267" i="2"/>
  <c r="D268" i="2"/>
  <c r="L235" i="2"/>
  <c r="L234" i="2"/>
  <c r="H234" i="2"/>
  <c r="H235" i="2"/>
  <c r="H35" i="3"/>
  <c r="D234" i="2"/>
  <c r="D235" i="2"/>
  <c r="L202" i="2"/>
  <c r="L201" i="2"/>
  <c r="H202" i="2"/>
  <c r="H201" i="2"/>
  <c r="D202" i="2"/>
  <c r="D201" i="2"/>
  <c r="N168" i="2"/>
  <c r="N169" i="2"/>
  <c r="J168" i="2"/>
  <c r="J169" i="2"/>
  <c r="F168" i="2"/>
  <c r="F169" i="2"/>
  <c r="N134" i="2"/>
  <c r="N135" i="2"/>
  <c r="J134" i="2"/>
  <c r="J135" i="2"/>
  <c r="F134" i="2"/>
  <c r="F135" i="2"/>
  <c r="N99" i="2"/>
  <c r="N100" i="2"/>
  <c r="J99" i="2"/>
  <c r="J100" i="2"/>
  <c r="D37" i="3"/>
  <c r="F99" i="2"/>
  <c r="F100" i="2"/>
  <c r="H335" i="2"/>
  <c r="L336" i="2"/>
  <c r="M335" i="2"/>
  <c r="E335" i="2"/>
  <c r="I336" i="2"/>
  <c r="E36" i="3"/>
  <c r="E35" i="3"/>
  <c r="N335" i="2"/>
  <c r="J335" i="2"/>
  <c r="F335" i="2"/>
  <c r="N336" i="2"/>
  <c r="J336" i="2"/>
  <c r="F336" i="2"/>
  <c r="J203" i="2"/>
  <c r="H369" i="2"/>
  <c r="H370" i="2"/>
  <c r="O301" i="2"/>
  <c r="O302" i="2"/>
  <c r="G301" i="2"/>
  <c r="G302" i="2"/>
  <c r="N267" i="2"/>
  <c r="N268" i="2"/>
  <c r="N234" i="2"/>
  <c r="N235" i="2"/>
  <c r="F234" i="2"/>
  <c r="F235" i="2"/>
  <c r="N201" i="2"/>
  <c r="N202" i="2"/>
  <c r="F201" i="2"/>
  <c r="F202" i="2"/>
  <c r="H168" i="2"/>
  <c r="H169" i="2"/>
  <c r="L135" i="2"/>
  <c r="L134" i="2"/>
  <c r="H134" i="2"/>
  <c r="H135" i="2"/>
  <c r="L100" i="2"/>
  <c r="L99" i="2"/>
  <c r="D99" i="2"/>
  <c r="D100" i="2"/>
  <c r="M370" i="2"/>
  <c r="M369" i="2"/>
  <c r="E370" i="2"/>
  <c r="E369" i="2"/>
  <c r="L301" i="2"/>
  <c r="L302" i="2"/>
  <c r="O268" i="2"/>
  <c r="O267" i="2"/>
  <c r="G267" i="2"/>
  <c r="G268" i="2"/>
  <c r="O235" i="2"/>
  <c r="O234" i="2"/>
  <c r="G235" i="2"/>
  <c r="G234" i="2"/>
  <c r="O202" i="2"/>
  <c r="O201" i="2"/>
  <c r="G202" i="2"/>
  <c r="G201" i="2"/>
  <c r="M169" i="2"/>
  <c r="M168" i="2"/>
  <c r="E169" i="2"/>
  <c r="E168" i="2"/>
  <c r="I135" i="2"/>
  <c r="I134" i="2"/>
  <c r="M100" i="2"/>
  <c r="M99" i="2"/>
  <c r="E100" i="2"/>
  <c r="E99" i="2"/>
  <c r="O369" i="2"/>
  <c r="O370" i="2"/>
  <c r="K369" i="2"/>
  <c r="K370" i="2"/>
  <c r="G370" i="2"/>
  <c r="G369" i="2"/>
  <c r="K38" i="3"/>
  <c r="G336" i="2"/>
  <c r="N302" i="2"/>
  <c r="N301" i="2"/>
  <c r="J302" i="2"/>
  <c r="J301" i="2"/>
  <c r="F302" i="2"/>
  <c r="F301" i="2"/>
  <c r="M268" i="2"/>
  <c r="M267" i="2"/>
  <c r="I268" i="2"/>
  <c r="I267" i="2"/>
  <c r="I36" i="3"/>
  <c r="E268" i="2"/>
  <c r="E267" i="2"/>
  <c r="M235" i="2"/>
  <c r="M234" i="2"/>
  <c r="I235" i="2"/>
  <c r="I234" i="2"/>
  <c r="E235" i="2"/>
  <c r="E234" i="2"/>
  <c r="M202" i="2"/>
  <c r="M201" i="2"/>
  <c r="I202" i="2"/>
  <c r="I201" i="2"/>
  <c r="E202" i="2"/>
  <c r="E201" i="2"/>
  <c r="O169" i="2"/>
  <c r="O168" i="2"/>
  <c r="K169" i="2"/>
  <c r="K168" i="2"/>
  <c r="F38" i="3"/>
  <c r="G169" i="2"/>
  <c r="G168" i="2"/>
  <c r="O135" i="2"/>
  <c r="O134" i="2"/>
  <c r="K134" i="2"/>
  <c r="K135" i="2"/>
  <c r="G135" i="2"/>
  <c r="G134" i="2"/>
  <c r="O100" i="2"/>
  <c r="O99" i="2"/>
  <c r="K100" i="2"/>
  <c r="K99" i="2"/>
  <c r="D38" i="3"/>
  <c r="G100" i="2"/>
  <c r="G99" i="2"/>
  <c r="L335" i="2"/>
  <c r="D335" i="2"/>
  <c r="H336" i="2"/>
  <c r="K41" i="3"/>
  <c r="I37" i="3"/>
  <c r="D35" i="3"/>
  <c r="I335" i="2"/>
  <c r="M336" i="2"/>
  <c r="E336" i="2"/>
  <c r="K42" i="3"/>
  <c r="H38" i="3"/>
  <c r="G37" i="3"/>
  <c r="K36" i="3"/>
  <c r="F36" i="3"/>
  <c r="L35" i="3"/>
  <c r="F35" i="3"/>
  <c r="G403" i="2"/>
  <c r="E371" i="2"/>
  <c r="O335" i="2"/>
  <c r="K335" i="2"/>
  <c r="G335" i="2"/>
  <c r="O336" i="2"/>
  <c r="K336" i="2"/>
  <c r="K203" i="2"/>
  <c r="L170" i="2"/>
  <c r="N65" i="2"/>
  <c r="N66" i="2"/>
  <c r="J65" i="2"/>
  <c r="J66" i="2"/>
  <c r="F65" i="2"/>
  <c r="F66" i="2"/>
  <c r="L65" i="2"/>
  <c r="L66" i="2"/>
  <c r="H66" i="2"/>
  <c r="H65" i="2"/>
  <c r="D65" i="2"/>
  <c r="D66" i="2"/>
  <c r="M66" i="2"/>
  <c r="M65" i="2"/>
  <c r="I66" i="2"/>
  <c r="I65" i="2"/>
  <c r="E66" i="2"/>
  <c r="E65" i="2"/>
  <c r="O66" i="2"/>
  <c r="O65" i="2"/>
  <c r="K66" i="2"/>
  <c r="K65" i="2"/>
  <c r="C38" i="3"/>
  <c r="G66" i="2"/>
  <c r="G65" i="2"/>
  <c r="C37" i="3"/>
  <c r="F67" i="1"/>
  <c r="E67" i="1"/>
  <c r="E35" i="1"/>
  <c r="F302" i="1"/>
  <c r="J67" i="1"/>
  <c r="E35" i="2"/>
  <c r="N35" i="2"/>
  <c r="J35" i="2"/>
  <c r="F35" i="2"/>
  <c r="D35" i="2"/>
  <c r="F34" i="2"/>
  <c r="F33" i="2"/>
  <c r="B38" i="3"/>
  <c r="G34" i="2"/>
  <c r="G33" i="2"/>
  <c r="L33" i="2"/>
  <c r="L34" i="2"/>
  <c r="H33" i="2"/>
  <c r="H34" i="2"/>
  <c r="D34" i="2"/>
  <c r="D33" i="2"/>
  <c r="B37" i="3"/>
  <c r="N33" i="2"/>
  <c r="N34" i="2"/>
  <c r="J34" i="2"/>
  <c r="J33" i="2"/>
  <c r="O34" i="2"/>
  <c r="O33" i="2"/>
  <c r="K34" i="2"/>
  <c r="K33" i="2"/>
  <c r="M34" i="2"/>
  <c r="M33" i="2"/>
  <c r="I33" i="2"/>
  <c r="I34" i="2"/>
  <c r="E34" i="2"/>
  <c r="E33" i="2"/>
  <c r="M56" i="3"/>
  <c r="N56" i="3" s="1"/>
  <c r="O56" i="3" s="1"/>
  <c r="N403" i="2"/>
  <c r="J403" i="2"/>
  <c r="M403" i="2"/>
  <c r="I403" i="2"/>
  <c r="O403" i="2"/>
  <c r="K403" i="2"/>
  <c r="F403" i="2"/>
  <c r="E403" i="2"/>
  <c r="M36" i="3"/>
  <c r="O371" i="2"/>
  <c r="K371" i="2"/>
  <c r="L371" i="2"/>
  <c r="H371" i="2"/>
  <c r="D371" i="2"/>
  <c r="I371" i="2"/>
  <c r="N371" i="2"/>
  <c r="J371" i="2"/>
  <c r="F371" i="2"/>
  <c r="L37" i="3"/>
  <c r="O303" i="2"/>
  <c r="M203" i="2"/>
  <c r="I203" i="2"/>
  <c r="H203" i="2"/>
  <c r="K170" i="2"/>
  <c r="N54" i="3"/>
  <c r="O35" i="2"/>
  <c r="L35" i="2"/>
  <c r="H35" i="2"/>
  <c r="M35" i="2"/>
  <c r="I35" i="2"/>
  <c r="K35" i="2"/>
  <c r="G35" i="2"/>
  <c r="E401" i="1"/>
  <c r="E402" i="1"/>
  <c r="K370" i="1"/>
  <c r="K369" i="1"/>
  <c r="M303" i="1"/>
  <c r="M301" i="1"/>
  <c r="M302" i="1"/>
  <c r="H267" i="1"/>
  <c r="H268" i="1"/>
  <c r="L402" i="1"/>
  <c r="L401" i="1"/>
  <c r="H402" i="1"/>
  <c r="H401" i="1"/>
  <c r="D401" i="1"/>
  <c r="D402" i="1"/>
  <c r="N370" i="1"/>
  <c r="N369" i="1"/>
  <c r="J369" i="1"/>
  <c r="J370" i="1"/>
  <c r="F370" i="1"/>
  <c r="F369" i="1"/>
  <c r="O335" i="1"/>
  <c r="O336" i="1"/>
  <c r="K336" i="1"/>
  <c r="K335" i="1"/>
  <c r="G335" i="1"/>
  <c r="G336" i="1"/>
  <c r="L301" i="1"/>
  <c r="L302" i="1"/>
  <c r="H301" i="1"/>
  <c r="H302" i="1"/>
  <c r="O268" i="1"/>
  <c r="O267" i="1"/>
  <c r="K268" i="1"/>
  <c r="K267" i="1"/>
  <c r="I9" i="3"/>
  <c r="G268" i="1"/>
  <c r="G267" i="1"/>
  <c r="J35" i="1"/>
  <c r="M35" i="1"/>
  <c r="F301" i="1"/>
  <c r="M401" i="1"/>
  <c r="M402" i="1"/>
  <c r="G370" i="1"/>
  <c r="G369" i="1"/>
  <c r="H336" i="1"/>
  <c r="H335" i="1"/>
  <c r="I303" i="1"/>
  <c r="I302" i="1"/>
  <c r="I301" i="1"/>
  <c r="L267" i="1"/>
  <c r="L268" i="1"/>
  <c r="N403" i="1"/>
  <c r="N402" i="1"/>
  <c r="N401" i="1"/>
  <c r="J403" i="1"/>
  <c r="J401" i="1"/>
  <c r="J402" i="1"/>
  <c r="M8" i="3"/>
  <c r="F402" i="1"/>
  <c r="F401" i="1"/>
  <c r="L370" i="1"/>
  <c r="L369" i="1"/>
  <c r="H370" i="1"/>
  <c r="H369" i="1"/>
  <c r="L6" i="3"/>
  <c r="D369" i="1"/>
  <c r="D370" i="1"/>
  <c r="K13" i="3"/>
  <c r="E336" i="1"/>
  <c r="E335" i="1"/>
  <c r="M336" i="1"/>
  <c r="M335" i="1"/>
  <c r="I336" i="1"/>
  <c r="I335" i="1"/>
  <c r="K6" i="3"/>
  <c r="D336" i="1"/>
  <c r="D335" i="1"/>
  <c r="N301" i="1"/>
  <c r="N302" i="1"/>
  <c r="J302" i="1"/>
  <c r="J301" i="1"/>
  <c r="E301" i="1"/>
  <c r="E302" i="1"/>
  <c r="M267" i="1"/>
  <c r="M268" i="1"/>
  <c r="I268" i="1"/>
  <c r="I267" i="1"/>
  <c r="E267" i="1"/>
  <c r="E268" i="1"/>
  <c r="L9" i="3"/>
  <c r="I401" i="1"/>
  <c r="I402" i="1"/>
  <c r="O369" i="1"/>
  <c r="O370" i="1"/>
  <c r="L336" i="1"/>
  <c r="L335" i="1"/>
  <c r="D302" i="1"/>
  <c r="D301" i="1"/>
  <c r="I6" i="3"/>
  <c r="D267" i="1"/>
  <c r="D268" i="1"/>
  <c r="O402" i="1"/>
  <c r="O401" i="1"/>
  <c r="K401" i="1"/>
  <c r="K402" i="1"/>
  <c r="G402" i="1"/>
  <c r="G401" i="1"/>
  <c r="M369" i="1"/>
  <c r="M370" i="1"/>
  <c r="I369" i="1"/>
  <c r="I370" i="1"/>
  <c r="L7" i="3"/>
  <c r="E369" i="1"/>
  <c r="E370" i="1"/>
  <c r="N335" i="1"/>
  <c r="N336" i="1"/>
  <c r="J336" i="1"/>
  <c r="J335" i="1"/>
  <c r="K8" i="3"/>
  <c r="F335" i="1"/>
  <c r="F336" i="1"/>
  <c r="O302" i="1"/>
  <c r="O301" i="1"/>
  <c r="K302" i="1"/>
  <c r="K301" i="1"/>
  <c r="J9" i="3"/>
  <c r="G302" i="1"/>
  <c r="G301" i="1"/>
  <c r="N268" i="1"/>
  <c r="N267" i="1"/>
  <c r="J268" i="1"/>
  <c r="J267" i="1"/>
  <c r="F268" i="1"/>
  <c r="F267" i="1"/>
  <c r="N35" i="1"/>
  <c r="I403" i="1"/>
  <c r="L35" i="1"/>
  <c r="H35" i="1"/>
  <c r="O35" i="1"/>
  <c r="K35" i="1"/>
  <c r="I35" i="1"/>
  <c r="F35" i="1"/>
  <c r="D35" i="1"/>
  <c r="G35" i="1"/>
  <c r="H6" i="3"/>
  <c r="D235" i="1"/>
  <c r="O235" i="1"/>
  <c r="O234" i="1"/>
  <c r="K234" i="1"/>
  <c r="K235" i="1"/>
  <c r="H9" i="3"/>
  <c r="G234" i="1"/>
  <c r="G235" i="1"/>
  <c r="E303" i="1"/>
  <c r="L303" i="1"/>
  <c r="H303" i="1"/>
  <c r="L235" i="1"/>
  <c r="L234" i="1"/>
  <c r="M234" i="1"/>
  <c r="M235" i="1"/>
  <c r="I234" i="1"/>
  <c r="I235" i="1"/>
  <c r="E234" i="1"/>
  <c r="E235" i="1"/>
  <c r="K203" i="1"/>
  <c r="H235" i="1"/>
  <c r="H234" i="1"/>
  <c r="N235" i="1"/>
  <c r="N234" i="1"/>
  <c r="J235" i="1"/>
  <c r="J234" i="1"/>
  <c r="H8" i="3"/>
  <c r="F235" i="1"/>
  <c r="F234" i="1"/>
  <c r="K403" i="1"/>
  <c r="O403" i="1"/>
  <c r="M67" i="1"/>
  <c r="D303" i="1"/>
  <c r="G403" i="1"/>
  <c r="D201" i="1"/>
  <c r="D202" i="1"/>
  <c r="D168" i="1"/>
  <c r="D169" i="1"/>
  <c r="L135" i="1"/>
  <c r="L134" i="1"/>
  <c r="H100" i="1"/>
  <c r="H99" i="1"/>
  <c r="L67" i="1"/>
  <c r="L66" i="1"/>
  <c r="L65" i="1"/>
  <c r="L34" i="1"/>
  <c r="L33" i="1"/>
  <c r="L201" i="1"/>
  <c r="L202" i="1"/>
  <c r="H201" i="1"/>
  <c r="H202" i="1"/>
  <c r="O169" i="1"/>
  <c r="O168" i="1"/>
  <c r="K169" i="1"/>
  <c r="K168" i="1"/>
  <c r="F9" i="3"/>
  <c r="G169" i="1"/>
  <c r="G168" i="1"/>
  <c r="O135" i="1"/>
  <c r="O134" i="1"/>
  <c r="K135" i="1"/>
  <c r="K134" i="1"/>
  <c r="G135" i="1"/>
  <c r="G134" i="1"/>
  <c r="O100" i="1"/>
  <c r="O99" i="1"/>
  <c r="K100" i="1"/>
  <c r="K99" i="1"/>
  <c r="D9" i="3"/>
  <c r="G100" i="1"/>
  <c r="G99" i="1"/>
  <c r="O66" i="1"/>
  <c r="O65" i="1"/>
  <c r="K66" i="1"/>
  <c r="K65" i="1"/>
  <c r="C9" i="3"/>
  <c r="G66" i="1"/>
  <c r="G65" i="1"/>
  <c r="O33" i="1"/>
  <c r="O34" i="1"/>
  <c r="K33" i="1"/>
  <c r="K34" i="1"/>
  <c r="G33" i="1"/>
  <c r="G34" i="1"/>
  <c r="M9" i="3"/>
  <c r="J6" i="3"/>
  <c r="F6" i="3"/>
  <c r="F403" i="1"/>
  <c r="D203" i="1"/>
  <c r="I201" i="1"/>
  <c r="I202" i="1"/>
  <c r="L169" i="1"/>
  <c r="L168" i="1"/>
  <c r="H135" i="1"/>
  <c r="H134" i="1"/>
  <c r="E6" i="3"/>
  <c r="D134" i="1"/>
  <c r="D135" i="1"/>
  <c r="H66" i="1"/>
  <c r="H65" i="1"/>
  <c r="H33" i="1"/>
  <c r="H34" i="1"/>
  <c r="F201" i="1"/>
  <c r="F202" i="1"/>
  <c r="N202" i="1"/>
  <c r="N201" i="1"/>
  <c r="J202" i="1"/>
  <c r="J201" i="1"/>
  <c r="E202" i="1"/>
  <c r="E201" i="1"/>
  <c r="M168" i="1"/>
  <c r="M169" i="1"/>
  <c r="I168" i="1"/>
  <c r="I169" i="1"/>
  <c r="E168" i="1"/>
  <c r="E169" i="1"/>
  <c r="M134" i="1"/>
  <c r="M135" i="1"/>
  <c r="I134" i="1"/>
  <c r="I135" i="1"/>
  <c r="E134" i="1"/>
  <c r="E135" i="1"/>
  <c r="M99" i="1"/>
  <c r="M100" i="1"/>
  <c r="I99" i="1"/>
  <c r="I100" i="1"/>
  <c r="D7" i="3"/>
  <c r="E99" i="1"/>
  <c r="E100" i="1"/>
  <c r="M65" i="1"/>
  <c r="M66" i="1"/>
  <c r="I65" i="1"/>
  <c r="I66" i="1"/>
  <c r="E65" i="1"/>
  <c r="E66" i="1"/>
  <c r="M34" i="1"/>
  <c r="M33" i="1"/>
  <c r="I34" i="1"/>
  <c r="I33" i="1"/>
  <c r="E34" i="1"/>
  <c r="E33" i="1"/>
  <c r="M201" i="1"/>
  <c r="M202" i="1"/>
  <c r="H169" i="1"/>
  <c r="H168" i="1"/>
  <c r="L100" i="1"/>
  <c r="L99" i="1"/>
  <c r="D6" i="3"/>
  <c r="D99" i="1"/>
  <c r="D100" i="1"/>
  <c r="C6" i="3"/>
  <c r="D65" i="1"/>
  <c r="D66" i="1"/>
  <c r="B6" i="3"/>
  <c r="D33" i="1"/>
  <c r="D34" i="1"/>
  <c r="O202" i="1"/>
  <c r="O201" i="1"/>
  <c r="K202" i="1"/>
  <c r="K201" i="1"/>
  <c r="G202" i="1"/>
  <c r="G201" i="1"/>
  <c r="N169" i="1"/>
  <c r="N168" i="1"/>
  <c r="J169" i="1"/>
  <c r="J168" i="1"/>
  <c r="F169" i="1"/>
  <c r="F168" i="1"/>
  <c r="N135" i="1"/>
  <c r="N134" i="1"/>
  <c r="J135" i="1"/>
  <c r="J134" i="1"/>
  <c r="F135" i="1"/>
  <c r="F134" i="1"/>
  <c r="N99" i="1"/>
  <c r="N100" i="1"/>
  <c r="J100" i="1"/>
  <c r="J99" i="1"/>
  <c r="F100" i="1"/>
  <c r="F99" i="1"/>
  <c r="N66" i="1"/>
  <c r="N65" i="1"/>
  <c r="J66" i="1"/>
  <c r="J65" i="1"/>
  <c r="F65" i="1"/>
  <c r="F66" i="1"/>
  <c r="N33" i="1"/>
  <c r="N34" i="1"/>
  <c r="J34" i="1"/>
  <c r="J33" i="1"/>
  <c r="F33" i="1"/>
  <c r="F34" i="1"/>
  <c r="O136" i="2"/>
  <c r="K136" i="2"/>
  <c r="O371" i="1"/>
  <c r="K371" i="1"/>
  <c r="L371" i="1"/>
  <c r="M371" i="1"/>
  <c r="I371" i="1"/>
  <c r="H371" i="1"/>
  <c r="M337" i="1"/>
  <c r="I337" i="1"/>
  <c r="E337" i="1"/>
  <c r="K19" i="3"/>
  <c r="N19" i="3" s="1"/>
  <c r="N337" i="1"/>
  <c r="J337" i="1"/>
  <c r="F337" i="1"/>
  <c r="O337" i="1"/>
  <c r="K337" i="1"/>
  <c r="G337" i="1"/>
  <c r="K15" i="3"/>
  <c r="D337" i="1"/>
  <c r="G203" i="1"/>
  <c r="M203" i="1"/>
  <c r="I203" i="1"/>
  <c r="O203" i="1"/>
  <c r="L203" i="1"/>
  <c r="H203" i="1"/>
  <c r="E203" i="1"/>
  <c r="L136" i="2"/>
  <c r="H136" i="2"/>
  <c r="I136" i="2"/>
  <c r="O67" i="1"/>
  <c r="N26" i="3"/>
  <c r="N24" i="3"/>
  <c r="G136" i="2"/>
  <c r="E44" i="3"/>
  <c r="N136" i="2"/>
  <c r="J136" i="2"/>
  <c r="M136" i="2"/>
  <c r="E136" i="2"/>
  <c r="N67" i="1"/>
  <c r="N21" i="3"/>
  <c r="O21" i="3" s="1"/>
  <c r="E43" i="3"/>
  <c r="N43" i="3" s="1"/>
  <c r="F136" i="2"/>
  <c r="N53" i="3"/>
  <c r="N48" i="3"/>
  <c r="N25" i="3"/>
  <c r="N20" i="3"/>
  <c r="N14" i="3"/>
  <c r="N55" i="3"/>
  <c r="E42" i="3"/>
  <c r="N27" i="3"/>
  <c r="O27" i="3" s="1"/>
  <c r="N18" i="3"/>
  <c r="N12" i="3"/>
  <c r="N49" i="3"/>
  <c r="N47" i="3"/>
  <c r="E41" i="3"/>
  <c r="D136" i="2"/>
  <c r="N41" i="3" l="1"/>
  <c r="N13" i="3"/>
  <c r="N36" i="3"/>
  <c r="N35" i="3"/>
  <c r="N42" i="3"/>
  <c r="N37" i="3"/>
  <c r="N8" i="3"/>
  <c r="N7" i="3"/>
  <c r="N6" i="3"/>
</calcChain>
</file>

<file path=xl/sharedStrings.xml><?xml version="1.0" encoding="utf-8"?>
<sst xmlns="http://schemas.openxmlformats.org/spreadsheetml/2006/main" count="3206" uniqueCount="375">
  <si>
    <t>Меню: 1 день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</si>
  <si>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</si>
  <si>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</si>
  <si>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</si>
  <si>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</si>
  <si>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</si>
  <si>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</si>
  <si>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</si>
  <si>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</si>
  <si>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</si>
  <si>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</si>
  <si>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</si>
  <si>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</si>
  <si>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</si>
  <si>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</si>
  <si>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</si>
  <si>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</si>
  <si>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</si>
  <si>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</si>
  <si>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</si>
  <si>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Хлеб пшеничный</t>
  </si>
  <si>
    <t>Плоды свежие (груша)</t>
  </si>
  <si>
    <t>Какао с молоком сгущенным</t>
  </si>
  <si>
    <t>ИТОГО В ЗАВТРАК</t>
  </si>
  <si>
    <t>ОБЕД</t>
  </si>
  <si>
    <t>Салат из свежих огурцов</t>
  </si>
  <si>
    <t>Картофель отварной</t>
  </si>
  <si>
    <t>Плоды свежие (киви)</t>
  </si>
  <si>
    <t>ИТОГО В ОБЕД</t>
  </si>
  <si>
    <t>Салат из свежих помидоров</t>
  </si>
  <si>
    <t>Макаронные изделия отварные</t>
  </si>
  <si>
    <t>Чай с сахаром</t>
  </si>
  <si>
    <t>Ряженка</t>
  </si>
  <si>
    <t>ВСЕГО ЗА 1-Й ДЕНЬ</t>
  </si>
  <si>
    <t>Меню: 2 день</t>
  </si>
  <si>
    <t>Чай с лимоном</t>
  </si>
  <si>
    <t>Плоды свежие (апельсин)</t>
  </si>
  <si>
    <t>Салат из редиса с огурцами и яйцом</t>
  </si>
  <si>
    <t>50/150</t>
  </si>
  <si>
    <t>Плоды свежие (банан)</t>
  </si>
  <si>
    <t>Омлет натуральный</t>
  </si>
  <si>
    <t>Плоды свежие (мандарин)</t>
  </si>
  <si>
    <t>Сок фруктовый (яблоко)</t>
  </si>
  <si>
    <t>ВСЕГО ЗА 2-Й ДЕНЬ</t>
  </si>
  <si>
    <t>Меню: 3 день</t>
  </si>
  <si>
    <t>Какао с молоком</t>
  </si>
  <si>
    <t>Суп картофельный с горохом</t>
  </si>
  <si>
    <t>Каша гречневая рассыпчатая</t>
  </si>
  <si>
    <t>Чай с молоком</t>
  </si>
  <si>
    <t>Сок фруктовый (мультифрукт)</t>
  </si>
  <si>
    <t>ВСЕГО ЗА 3-Й ДЕНЬ</t>
  </si>
  <si>
    <t>Меню: 4 день</t>
  </si>
  <si>
    <t>Винегрет овощной</t>
  </si>
  <si>
    <t>Суп картофельный с фрикадельками</t>
  </si>
  <si>
    <t>Шницель мясной с соусом сметанным</t>
  </si>
  <si>
    <t>Картофель отварной с луком</t>
  </si>
  <si>
    <t>Компот из плодов или ягод сушёных (курага)</t>
  </si>
  <si>
    <t>Кефир</t>
  </si>
  <si>
    <t>ВСЕГО ЗА 4-Й ДЕНЬ</t>
  </si>
  <si>
    <t>Меню: 5 день</t>
  </si>
  <si>
    <t>Рис отварной</t>
  </si>
  <si>
    <t>Хлеб ржаной</t>
  </si>
  <si>
    <t>Плоды свежие (яблоко)</t>
  </si>
  <si>
    <t>Котлета куриная с сыром, соус сметанный</t>
  </si>
  <si>
    <t>Запеканка из творога с соусом шоколадным</t>
  </si>
  <si>
    <t>Компот из плодов или ягод сушёных (изюм)</t>
  </si>
  <si>
    <t>ВСЕГО ЗА 5-Й ДЕНЬ</t>
  </si>
  <si>
    <t>Меню: 6 день</t>
  </si>
  <si>
    <t>Кофейный напиток с молоком</t>
  </si>
  <si>
    <t>Суп картофельный с фасолью</t>
  </si>
  <si>
    <t>Жаркое по-домашнему со свининой</t>
  </si>
  <si>
    <t xml:space="preserve"> </t>
  </si>
  <si>
    <t>10.1.1скур</t>
  </si>
  <si>
    <t>Горошек зеленый</t>
  </si>
  <si>
    <t>Компот из плодов или ягод сушеных (чернослив)</t>
  </si>
  <si>
    <t>ВСЕГО ЗА 6-Й ДЕНЬ</t>
  </si>
  <si>
    <t>Меню: 7 день</t>
  </si>
  <si>
    <t>Суп картофельный с макаронными изделиями</t>
  </si>
  <si>
    <t>Рагу из индейки</t>
  </si>
  <si>
    <t>ВСЕГО ЗА 7-Й ДЕНЬ</t>
  </si>
  <si>
    <t>Меню: 8 день</t>
  </si>
  <si>
    <t>Овощи натуральные (помидоры свежие)</t>
  </si>
  <si>
    <t>ВСЕГО ЗА 8-Й ДЕНЬ</t>
  </si>
  <si>
    <t>Меню: 9 день</t>
  </si>
  <si>
    <t>Напиток из шиповника</t>
  </si>
  <si>
    <t>ВСЕГО ЗА 9-Й ДЕНЬ</t>
  </si>
  <si>
    <t>Меню: 10 день</t>
  </si>
  <si>
    <t>Компот из плодов или ягод сушеных (изюм)</t>
  </si>
  <si>
    <t>Картофельное пюре</t>
  </si>
  <si>
    <t>ВСЕГО ЗА 10-Й ДЕНЬ</t>
  </si>
  <si>
    <t>Меню: 11 день</t>
  </si>
  <si>
    <t>ВСЕГО ЗА 11-Й ДЕНЬ</t>
  </si>
  <si>
    <t>Меню: 12 день</t>
  </si>
  <si>
    <t>ВСЕГО ЗА 12-Й ДЕНЬ</t>
  </si>
  <si>
    <t>Меню: 13 день</t>
  </si>
  <si>
    <t>ВСЕГО ЗА 13-Й ДЕНЬ</t>
  </si>
  <si>
    <t>Меню: 14 день</t>
  </si>
  <si>
    <t>ВСЕГО ЗА 14-Й ДЕНЬ</t>
  </si>
  <si>
    <t>Меню: 15 день</t>
  </si>
  <si>
    <t>ВСЕГО ЗА 15-Й ДЕНЬ</t>
  </si>
  <si>
    <t>Меню: 16 день</t>
  </si>
  <si>
    <t>ВСЕГО ЗА 16-Й ДЕНЬ</t>
  </si>
  <si>
    <t>Меню: 17 день</t>
  </si>
  <si>
    <t>ВСЕГО ЗА 17-Й ДЕНЬ</t>
  </si>
  <si>
    <t>Меню: 18 день</t>
  </si>
  <si>
    <t>ВСЕГО ЗА 18-Й ДЕНЬ</t>
  </si>
  <si>
    <t>Меню: 19 день</t>
  </si>
  <si>
    <t>ВСЕГО ЗА 19-Й ДЕНЬ</t>
  </si>
  <si>
    <t>Меню: 20 день</t>
  </si>
  <si>
    <t>ВСЕГО ЗА 20-Й ДЕНЬ</t>
  </si>
  <si>
    <t>Меню: 21 день</t>
  </si>
  <si>
    <t>ВСЕГО ЗА 21-Й ДЕНЬ</t>
  </si>
  <si>
    <t>Меню: 22 день</t>
  </si>
  <si>
    <t>ВСЕГО ЗА 22-Й ДЕНЬ</t>
  </si>
  <si>
    <t>Меню: 23 день</t>
  </si>
  <si>
    <t>ВСЕГО ЗА 23-Й ДЕНЬ</t>
  </si>
  <si>
    <t>Меню: 24 день</t>
  </si>
  <si>
    <t>ВСЕГО ЗА 24-Й ДЕНЬ</t>
  </si>
  <si>
    <t>230/20</t>
  </si>
  <si>
    <t>120/30</t>
  </si>
  <si>
    <t xml:space="preserve"> Фактическое распределение пищевой и энергетической ценности по приемам пищи</t>
  </si>
  <si>
    <t>ДНИ ПРИМЕРНОГО МЕНЮ (завтрак дети от 7 до 11 лет)</t>
  </si>
  <si>
    <t>Среднее значение</t>
  </si>
  <si>
    <t>белки</t>
  </si>
  <si>
    <t>жиры</t>
  </si>
  <si>
    <t>углеводы</t>
  </si>
  <si>
    <t>калорийность</t>
  </si>
  <si>
    <t>%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</si>
  <si>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</si>
  <si>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</si>
  <si>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</si>
  <si>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ДНИ ПРИМЕРНОГО МЕНЮ (завтрак дети от 12 до 18 лет)</t>
  </si>
  <si>
    <t>ДНИ ПРИМЕРНОГО МЕНЮ (обед дети от 12 до 18 лет)</t>
  </si>
  <si>
    <t>ДНИ ПРИМЕРНОГО МЕНЮ (полдник 25% дети от 12 до 18 лет)</t>
  </si>
  <si>
    <t>ДНИ ПРИМЕРНОГО МЕНЮ (полдник 15% дети от 12 до 18 лет)</t>
  </si>
  <si>
    <t>Гуляш из говядины</t>
  </si>
  <si>
    <t>Бутерброд с маслом</t>
  </si>
  <si>
    <t>Рассольник Ленинградский с рисовой крупой</t>
  </si>
  <si>
    <t>Плоды свежие (виноград)</t>
  </si>
  <si>
    <t>Компот из смеси ягод</t>
  </si>
  <si>
    <t>Щи из свежей капусты с картофелем и со сметаной</t>
  </si>
  <si>
    <t>Оладьи из печени по-кунцевски</t>
  </si>
  <si>
    <t>Макаронные изделия отварные с сыром</t>
  </si>
  <si>
    <t>Каша рисовая вязкая</t>
  </si>
  <si>
    <t>Бутерброд с маслом и джемом</t>
  </si>
  <si>
    <t>Картофель отварной с укропом</t>
  </si>
  <si>
    <t>Кофейный напиток со сгущенным молоком</t>
  </si>
  <si>
    <t>Оладьи с клубничным джемом</t>
  </si>
  <si>
    <t>Салат из помидоров и огурцов с укропом</t>
  </si>
  <si>
    <t>Овощи натуральные (огурец свежий)</t>
  </si>
  <si>
    <t>Капуста свежая тушеная</t>
  </si>
  <si>
    <t>Кисель из яблок сушеных</t>
  </si>
  <si>
    <t>Кофейный напиток</t>
  </si>
  <si>
    <t>Гуляш из оленины</t>
  </si>
  <si>
    <t>ТТК № 134</t>
  </si>
  <si>
    <t>493 УРЦП, Пермь 2013</t>
  </si>
  <si>
    <t>ТТК №132</t>
  </si>
  <si>
    <t>ТТК № 223</t>
  </si>
  <si>
    <t>112 УРЦП, Пермь 2013</t>
  </si>
  <si>
    <t>Борщ с капустой и  картофелем со сметаной</t>
  </si>
  <si>
    <t>ТТК №8</t>
  </si>
  <si>
    <t>5 УРЦП, Пермь 2018</t>
  </si>
  <si>
    <t>Компот из брусники и яблок</t>
  </si>
  <si>
    <t>ТТК № 200</t>
  </si>
  <si>
    <t>ТТК №151</t>
  </si>
  <si>
    <t>501 УРЦП, Пермь 2013</t>
  </si>
  <si>
    <t>108 УРЦП, Пермь 2013</t>
  </si>
  <si>
    <t>ТТК № 188</t>
  </si>
  <si>
    <t>Бутерброд с маслом  и джемом</t>
  </si>
  <si>
    <t>Каша манная вязкая</t>
  </si>
  <si>
    <t>17 УРЦП, Пермь 2018</t>
  </si>
  <si>
    <t>Пудинг рисовый со сгущенным молоком</t>
  </si>
  <si>
    <t>ТТК № 225</t>
  </si>
  <si>
    <t>170/30</t>
  </si>
  <si>
    <t>ТТК №180</t>
  </si>
  <si>
    <t>ТТК № 226</t>
  </si>
  <si>
    <t>220/30</t>
  </si>
  <si>
    <t>494 УРЦП, Пермь 2013</t>
  </si>
  <si>
    <t>ТТК № 28</t>
  </si>
  <si>
    <t>70/70</t>
  </si>
  <si>
    <t>512 УРЦП, Пермь 2013</t>
  </si>
  <si>
    <t>414 УРЦП, Пермь 2013</t>
  </si>
  <si>
    <t>6.7.3скур</t>
  </si>
  <si>
    <t>Огурцы соленые</t>
  </si>
  <si>
    <t>518 УРЦП, Пермь 2013</t>
  </si>
  <si>
    <t>ТТК №177</t>
  </si>
  <si>
    <t>ТТК № 212</t>
  </si>
  <si>
    <t>200/30</t>
  </si>
  <si>
    <t>ТТК № 203</t>
  </si>
  <si>
    <t>Бутерброд с сыром и маслом</t>
  </si>
  <si>
    <t>499 УРЦП, Пермь 2013</t>
  </si>
  <si>
    <t>Каша пшенная вязкая</t>
  </si>
  <si>
    <t>ТТК №9</t>
  </si>
  <si>
    <t>Тефтели мясные в соусе сметанно-томатном</t>
  </si>
  <si>
    <t>ТТК № 216</t>
  </si>
  <si>
    <t>ТТК № 217</t>
  </si>
  <si>
    <t>ТТК № 229</t>
  </si>
  <si>
    <t>10.1.3Скур</t>
  </si>
  <si>
    <t>ТТК № 5</t>
  </si>
  <si>
    <t>ТТК №150</t>
  </si>
  <si>
    <t>ТТК №158</t>
  </si>
  <si>
    <t>ТТК №153</t>
  </si>
  <si>
    <t>180/20</t>
  </si>
  <si>
    <t>ТТК № 204</t>
  </si>
  <si>
    <t>ТТК № 243</t>
  </si>
  <si>
    <t>Сырники из творога запечённые</t>
  </si>
  <si>
    <t>496 УРЦП, Пермь 2013</t>
  </si>
  <si>
    <t>ТТК № 214</t>
  </si>
  <si>
    <t>519 УРЦП, Пермь 2013</t>
  </si>
  <si>
    <t>ТТК № 215</t>
  </si>
  <si>
    <t>Свекольник (без капусты) со сметаной</t>
  </si>
  <si>
    <t>30/150</t>
  </si>
  <si>
    <t>ТТК № 210</t>
  </si>
  <si>
    <t>ТТК №13</t>
  </si>
  <si>
    <t>37 УРЦП, Пермь 2018</t>
  </si>
  <si>
    <t>Салат из редьки с маслом</t>
  </si>
  <si>
    <t>466, УРПЦ Пермь 2018</t>
  </si>
  <si>
    <t>ТТК №169</t>
  </si>
  <si>
    <t>Куриный бульон с яйцом и гренками</t>
  </si>
  <si>
    <t>170/20/20</t>
  </si>
  <si>
    <t>ТТК №157</t>
  </si>
  <si>
    <t>150/20</t>
  </si>
  <si>
    <t>ТТК № 221</t>
  </si>
  <si>
    <t xml:space="preserve">Морс из брусники замороженой </t>
  </si>
  <si>
    <t>ТТК №187</t>
  </si>
  <si>
    <t>ТТК№41</t>
  </si>
  <si>
    <t>ТТК № 208</t>
  </si>
  <si>
    <t>ТТК № 233</t>
  </si>
  <si>
    <t>ТТК №10</t>
  </si>
  <si>
    <t>ТТК № 205</t>
  </si>
  <si>
    <t>148,УРПЦ Пермь 2018</t>
  </si>
  <si>
    <t>506 УРЦП, Пермь 2013</t>
  </si>
  <si>
    <t>ТТК № 234</t>
  </si>
  <si>
    <t>ТТК № 206</t>
  </si>
  <si>
    <t>ТТК №155</t>
  </si>
  <si>
    <t>464,УРПЦПермь 2018</t>
  </si>
  <si>
    <t>Каша молочная кукурузная вязкая</t>
  </si>
  <si>
    <t>ТТК №135</t>
  </si>
  <si>
    <t>ТТК №156</t>
  </si>
  <si>
    <t>Картофельная запеканка с мясом</t>
  </si>
  <si>
    <t>ТТК № 228</t>
  </si>
  <si>
    <t>ТТК №5</t>
  </si>
  <si>
    <t>ТТК №154</t>
  </si>
  <si>
    <t>ТТК №20</t>
  </si>
  <si>
    <t>16,УРПЦПермь 2013</t>
  </si>
  <si>
    <t>Солянка из птицы со сметаной</t>
  </si>
  <si>
    <t>516 УРЦП, Пермь 2013</t>
  </si>
  <si>
    <t xml:space="preserve">Йогурт фруктово-ягодный </t>
  </si>
  <si>
    <t>Ацидофилин</t>
  </si>
  <si>
    <t>540 УРЦП, Пермь 2013</t>
  </si>
  <si>
    <t>Ватрушка с повидлом</t>
  </si>
  <si>
    <t>577 УРЦП, Пермь 2013</t>
  </si>
  <si>
    <t>Творожники песочные</t>
  </si>
  <si>
    <t>543 УРЦП, Пермь 2013</t>
  </si>
  <si>
    <t>Пирожок печеный с капустой</t>
  </si>
  <si>
    <t>573 УРЦП, Пермь 2013</t>
  </si>
  <si>
    <t>Гребешок из дрож.теста</t>
  </si>
  <si>
    <t>541 УРЦП, Пермь 2013</t>
  </si>
  <si>
    <t>Ватрушка с творогом</t>
  </si>
  <si>
    <t>Пирожок печеный с вишней</t>
  </si>
  <si>
    <t>53 СРКМВКИ, Мурманск 1988.</t>
  </si>
  <si>
    <t>Рожок песочный с маком</t>
  </si>
  <si>
    <t>Пирожок печеный с картофелем</t>
  </si>
  <si>
    <t>Пирожок печеный с рисом и яйцом</t>
  </si>
  <si>
    <t>Пудинг творожный  запеченный со сгущенным молоком</t>
  </si>
  <si>
    <t>Пудинг творожный запеченный со сгущенным молоком</t>
  </si>
  <si>
    <t>106 УРЦП, Пермь 2013</t>
  </si>
  <si>
    <t>109 УРЦП, Пермь 2013</t>
  </si>
  <si>
    <t>76 УРЦП, Пермь 2013</t>
  </si>
  <si>
    <t>76УРЦП, Пермь 2013</t>
  </si>
  <si>
    <t>565 УРЦП, Пермь 2013</t>
  </si>
  <si>
    <t>Булочка Дорожная</t>
  </si>
  <si>
    <t>572, СР и Б для ПОП, Москва 1973г.</t>
  </si>
  <si>
    <t>Сочни с вишней</t>
  </si>
  <si>
    <t>ТТК № 261</t>
  </si>
  <si>
    <t>ТТК   № 272</t>
  </si>
  <si>
    <t>ТТК  № 245</t>
  </si>
  <si>
    <t>ТТК  № 250</t>
  </si>
  <si>
    <t>ТТК № 252</t>
  </si>
  <si>
    <t>ТТК № 9</t>
  </si>
  <si>
    <t>ТТК № 256</t>
  </si>
  <si>
    <t>ТТК  № 273</t>
  </si>
  <si>
    <t>ТТК № 258</t>
  </si>
  <si>
    <t>ТТК № 263</t>
  </si>
  <si>
    <t>ТТК № 8</t>
  </si>
  <si>
    <t>76 УРПЦ Пермь 2018</t>
  </si>
  <si>
    <t>ТТК№ 41</t>
  </si>
  <si>
    <t>ТТК № 194</t>
  </si>
  <si>
    <t>ТТК № 270</t>
  </si>
  <si>
    <t>ТТК № 275</t>
  </si>
  <si>
    <t>ТТК № 276</t>
  </si>
  <si>
    <t>ТТК № 277</t>
  </si>
  <si>
    <t>ТТК № 266</t>
  </si>
  <si>
    <t>ТТК № 262</t>
  </si>
  <si>
    <t>ТТК  № 246</t>
  </si>
  <si>
    <t>ТТК  № 251</t>
  </si>
  <si>
    <t>ТТК № 253</t>
  </si>
  <si>
    <t>ТТК № 278</t>
  </si>
  <si>
    <t>ТТК №  247</t>
  </si>
  <si>
    <t>ТТК  № 279</t>
  </si>
  <si>
    <t>ТТК № 264</t>
  </si>
  <si>
    <t>ТТК № 265</t>
  </si>
  <si>
    <t>ТТК № 41</t>
  </si>
  <si>
    <t>ТТК № 281</t>
  </si>
  <si>
    <t>ТТК № 282</t>
  </si>
  <si>
    <t>ТТК № 175</t>
  </si>
  <si>
    <t>ТТК №  211</t>
  </si>
  <si>
    <t>ТТК №  9</t>
  </si>
  <si>
    <t>ТТК №  255</t>
  </si>
  <si>
    <t>ТТК № 181</t>
  </si>
  <si>
    <t>ТТК № 283</t>
  </si>
  <si>
    <t>Кисель из ягод замороженных (брусника)</t>
  </si>
  <si>
    <t>ТТК №284</t>
  </si>
  <si>
    <t>190/40/20</t>
  </si>
  <si>
    <t>14 УРЦП, Пермь 2018</t>
  </si>
  <si>
    <t>ТТК № 285</t>
  </si>
  <si>
    <t>ТТК № 286</t>
  </si>
  <si>
    <t>Салат из капусты белокочанной и огурцов свежих</t>
  </si>
  <si>
    <t>Салат из белокочанной капусты с овощами и зеленым горошком</t>
  </si>
  <si>
    <t>1-4 класс</t>
  </si>
  <si>
    <t>ТТК № 312</t>
  </si>
  <si>
    <t>Плов из булгура с индейкой</t>
  </si>
  <si>
    <t>180/30</t>
  </si>
  <si>
    <t>Фрикадельки из оленины в соусе брусничном</t>
  </si>
  <si>
    <t>ТТК №295</t>
  </si>
  <si>
    <t>Булгур рассыпчатый</t>
  </si>
  <si>
    <t>Рыба (тресковых пород)тушеная в томате с овощами</t>
  </si>
  <si>
    <t>ТТК  № 292</t>
  </si>
  <si>
    <t>Рыба (тресковых пород),  запеченная с картофелем</t>
  </si>
  <si>
    <t>ТТК   №  287</t>
  </si>
  <si>
    <t>Запеканка картофельная с печенью</t>
  </si>
  <si>
    <t>5-11 класс</t>
  </si>
  <si>
    <t>230/30</t>
  </si>
  <si>
    <t>ТТК №296</t>
  </si>
  <si>
    <t>ТТК  № 318</t>
  </si>
  <si>
    <t>Рыба  (тресковых пород), запеченная с картофелем</t>
  </si>
  <si>
    <t>ТТК  № 315</t>
  </si>
  <si>
    <t>100/2</t>
  </si>
  <si>
    <t>180/1</t>
  </si>
  <si>
    <t>150/3</t>
  </si>
  <si>
    <t>ТТК № 360</t>
  </si>
  <si>
    <t>220/2</t>
  </si>
  <si>
    <t>ТТК № 363</t>
  </si>
  <si>
    <t>ТТК № 364</t>
  </si>
  <si>
    <t>ТТК № 362</t>
  </si>
  <si>
    <t>ТТК № 137</t>
  </si>
  <si>
    <t>ТТК   № 248</t>
  </si>
  <si>
    <t>Рыба(тресковых пород)тушеная в томате с овощами</t>
  </si>
  <si>
    <t>ТТК № 361</t>
  </si>
  <si>
    <t>Кукуруза консервированная</t>
  </si>
  <si>
    <t xml:space="preserve"> 4.1.48скур</t>
  </si>
  <si>
    <t xml:space="preserve"> 4.1.50Скур</t>
  </si>
  <si>
    <t xml:space="preserve">Продукт кисломолоч.сладкий "Снежок" </t>
  </si>
  <si>
    <t>ТТК № 371</t>
  </si>
  <si>
    <t>ТТК №  369</t>
  </si>
  <si>
    <t>Соус клубничный</t>
  </si>
  <si>
    <t>ТТК № 588</t>
  </si>
  <si>
    <t>ТТК № 589</t>
  </si>
  <si>
    <t xml:space="preserve">УЖИН </t>
  </si>
  <si>
    <t xml:space="preserve">ИТОГО В УЖИН </t>
  </si>
  <si>
    <t xml:space="preserve">ПОЛДНИК </t>
  </si>
  <si>
    <t>ИТОГО В ПОЛДНИК</t>
  </si>
  <si>
    <t xml:space="preserve">ВСЕГО УЖИН </t>
  </si>
  <si>
    <t xml:space="preserve">ВСЕГО ПОЛДНИК </t>
  </si>
  <si>
    <t xml:space="preserve">ИТОГО В ПОЛДНИК </t>
  </si>
  <si>
    <t xml:space="preserve">ВСЕГО  ПОЛДНИК </t>
  </si>
  <si>
    <t>ВСЕГО УЖИН</t>
  </si>
  <si>
    <t>ТТК №  590</t>
  </si>
  <si>
    <t>ТТК №  591</t>
  </si>
  <si>
    <t>ТТК №174/1</t>
  </si>
  <si>
    <t>ТТК № 207/1</t>
  </si>
  <si>
    <t>Тефтели из рыбы (тресковых пород), соус томатный</t>
  </si>
  <si>
    <t>ТТК №158/1</t>
  </si>
  <si>
    <t>ТТК № 208/1</t>
  </si>
  <si>
    <t>ТТК №  369/1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</si>
</sst>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48">
    <xf numFmtId="0" fontId="0" fillId="0" borderId="0" xfId="0"/>
    <xf numFmtId="0" fontId="1" fillId="0" borderId="0" xfId="1"/>
    <xf numFmtId="2" fontId="1" fillId="0" borderId="0" xfId="1" applyNumberFormat="1"/>
    <xf numFmtId="0" fontId="5" fillId="0" borderId="0" xfId="1" applyFont="1" applyAlignment="1"/>
    <xf numFmtId="0" fontId="1" fillId="0" borderId="20" xfId="1" applyBorder="1" applyAlignment="1"/>
    <xf numFmtId="0" fontId="1" fillId="0" borderId="21" xfId="1" applyFont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2" fontId="1" fillId="0" borderId="7" xfId="1" applyNumberFormat="1" applyBorder="1" applyAlignment="1">
      <alignment horizontal="center" vertical="center"/>
    </xf>
    <xf numFmtId="2" fontId="1" fillId="2" borderId="8" xfId="1" applyNumberFormat="1" applyFill="1" applyBorder="1" applyAlignment="1">
      <alignment horizontal="center" vertical="center"/>
    </xf>
    <xf numFmtId="164" fontId="1" fillId="0" borderId="0" xfId="1" applyNumberFormat="1"/>
    <xf numFmtId="0" fontId="1" fillId="0" borderId="24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2" borderId="8" xfId="1" applyFont="1" applyFill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2" fontId="1" fillId="2" borderId="2" xfId="1" applyNumberForma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" fillId="4" borderId="34" xfId="0" applyFont="1" applyFill="1" applyBorder="1" applyAlignment="1">
      <alignment vertical="top" wrapText="1"/>
    </xf>
    <xf numFmtId="2" fontId="2" fillId="4" borderId="34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9" fillId="4" borderId="33" xfId="0" applyFont="1" applyFill="1" applyBorder="1" applyAlignment="1">
      <alignment vertical="top" wrapText="1"/>
    </xf>
    <xf numFmtId="0" fontId="2" fillId="4" borderId="34" xfId="0" applyFont="1" applyFill="1" applyBorder="1" applyAlignment="1">
      <alignment vertical="center" wrapText="1"/>
    </xf>
    <xf numFmtId="0" fontId="2" fillId="4" borderId="34" xfId="0" applyFont="1" applyFill="1" applyBorder="1" applyAlignment="1">
      <alignment horizontal="center" vertical="center" wrapText="1"/>
    </xf>
    <xf numFmtId="2" fontId="2" fillId="4" borderId="34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2" fontId="2" fillId="4" borderId="36" xfId="0" applyNumberFormat="1" applyFont="1" applyFill="1" applyBorder="1" applyAlignment="1">
      <alignment horizontal="center" vertical="center" wrapText="1"/>
    </xf>
    <xf numFmtId="2" fontId="2" fillId="4" borderId="37" xfId="0" applyNumberFormat="1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1" fillId="4" borderId="0" xfId="1" applyFont="1" applyFill="1"/>
    <xf numFmtId="0" fontId="6" fillId="4" borderId="0" xfId="1" applyFont="1" applyFill="1"/>
    <xf numFmtId="0" fontId="11" fillId="4" borderId="0" xfId="0" applyFont="1" applyFill="1"/>
    <xf numFmtId="0" fontId="2" fillId="4" borderId="7" xfId="1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2" fontId="2" fillId="4" borderId="38" xfId="0" applyNumberFormat="1" applyFont="1" applyFill="1" applyBorder="1" applyAlignment="1">
      <alignment horizontal="center" vertical="top" wrapText="1"/>
    </xf>
    <xf numFmtId="2" fontId="8" fillId="4" borderId="34" xfId="0" applyNumberFormat="1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vertical="center" wrapText="1"/>
    </xf>
    <xf numFmtId="2" fontId="2" fillId="4" borderId="11" xfId="1" applyNumberFormat="1" applyFont="1" applyFill="1" applyBorder="1" applyAlignment="1">
      <alignment horizontal="center" vertical="center" wrapText="1"/>
    </xf>
    <xf numFmtId="2" fontId="2" fillId="4" borderId="12" xfId="1" applyNumberFormat="1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left" vertical="center" wrapText="1"/>
    </xf>
    <xf numFmtId="2" fontId="2" fillId="4" borderId="39" xfId="0" applyNumberFormat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vertical="center" wrapText="1"/>
    </xf>
    <xf numFmtId="2" fontId="2" fillId="4" borderId="7" xfId="1" applyNumberFormat="1" applyFont="1" applyFill="1" applyBorder="1" applyAlignment="1">
      <alignment horizontal="center" vertical="center" wrapText="1"/>
    </xf>
    <xf numFmtId="2" fontId="2" fillId="4" borderId="8" xfId="1" applyNumberFormat="1" applyFont="1" applyFill="1" applyBorder="1" applyAlignment="1">
      <alignment horizontal="center" vertical="center" wrapText="1"/>
    </xf>
    <xf numFmtId="2" fontId="8" fillId="4" borderId="35" xfId="0" applyNumberFormat="1" applyFont="1" applyFill="1" applyBorder="1" applyAlignment="1">
      <alignment horizontal="center" vertical="center" wrapText="1"/>
    </xf>
    <xf numFmtId="2" fontId="2" fillId="4" borderId="44" xfId="1" applyNumberFormat="1" applyFont="1" applyFill="1" applyBorder="1" applyAlignment="1">
      <alignment horizontal="center" vertical="center" wrapText="1"/>
    </xf>
    <xf numFmtId="2" fontId="2" fillId="4" borderId="45" xfId="1" applyNumberFormat="1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vertical="center" wrapText="1"/>
    </xf>
    <xf numFmtId="2" fontId="8" fillId="4" borderId="38" xfId="0" applyNumberFormat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vertical="center" wrapText="1"/>
    </xf>
    <xf numFmtId="2" fontId="2" fillId="4" borderId="3" xfId="1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1" fillId="4" borderId="0" xfId="2" applyFill="1"/>
    <xf numFmtId="0" fontId="7" fillId="4" borderId="0" xfId="0" applyFont="1" applyFill="1" applyAlignment="1">
      <alignment vertical="center"/>
    </xf>
    <xf numFmtId="2" fontId="12" fillId="4" borderId="34" xfId="0" applyNumberFormat="1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2" fontId="13" fillId="4" borderId="34" xfId="0" applyNumberFormat="1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13" fillId="4" borderId="3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 applyAlignment="1">
      <alignment vertical="center"/>
    </xf>
    <xf numFmtId="0" fontId="9" fillId="4" borderId="19" xfId="1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2" fontId="4" fillId="3" borderId="16" xfId="1" applyNumberFormat="1" applyFont="1" applyFill="1" applyBorder="1" applyAlignment="1">
      <alignment horizontal="center" vertical="top" wrapText="1"/>
    </xf>
    <xf numFmtId="2" fontId="2" fillId="3" borderId="3" xfId="1" applyNumberFormat="1" applyFont="1" applyFill="1" applyBorder="1" applyAlignment="1">
      <alignment horizontal="center" vertical="top" wrapText="1"/>
    </xf>
    <xf numFmtId="2" fontId="2" fillId="4" borderId="35" xfId="0" applyNumberFormat="1" applyFont="1" applyFill="1" applyBorder="1" applyAlignment="1">
      <alignment horizontal="center" vertical="center" wrapText="1"/>
    </xf>
    <xf numFmtId="2" fontId="8" fillId="4" borderId="7" xfId="1" applyNumberFormat="1" applyFont="1" applyFill="1" applyBorder="1" applyAlignment="1">
      <alignment horizontal="center" vertical="center" wrapText="1"/>
    </xf>
    <xf numFmtId="2" fontId="2" fillId="4" borderId="34" xfId="1" applyNumberFormat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left" vertical="center" wrapText="1"/>
    </xf>
    <xf numFmtId="2" fontId="2" fillId="4" borderId="43" xfId="0" applyNumberFormat="1" applyFont="1" applyFill="1" applyBorder="1" applyAlignment="1">
      <alignment horizontal="center" vertical="center" wrapText="1"/>
    </xf>
    <xf numFmtId="2" fontId="2" fillId="4" borderId="34" xfId="2" applyNumberFormat="1" applyFont="1" applyFill="1" applyBorder="1" applyAlignment="1">
      <alignment horizontal="center" vertical="center" wrapText="1"/>
    </xf>
    <xf numFmtId="2" fontId="8" fillId="4" borderId="7" xfId="2" applyNumberFormat="1" applyFont="1" applyFill="1" applyBorder="1" applyAlignment="1">
      <alignment horizontal="center" vertical="center" wrapText="1"/>
    </xf>
    <xf numFmtId="2" fontId="8" fillId="4" borderId="36" xfId="0" applyNumberFormat="1" applyFont="1" applyFill="1" applyBorder="1" applyAlignment="1">
      <alignment horizontal="center" vertical="center" wrapText="1"/>
    </xf>
    <xf numFmtId="2" fontId="8" fillId="4" borderId="39" xfId="0" applyNumberFormat="1" applyFont="1" applyFill="1" applyBorder="1" applyAlignment="1">
      <alignment horizontal="center" vertical="center" wrapText="1"/>
    </xf>
    <xf numFmtId="0" fontId="9" fillId="4" borderId="33" xfId="1" applyFont="1" applyFill="1" applyBorder="1" applyAlignment="1">
      <alignment vertical="center" wrapText="1"/>
    </xf>
    <xf numFmtId="0" fontId="9" fillId="4" borderId="34" xfId="2" applyFont="1" applyFill="1" applyBorder="1" applyAlignment="1">
      <alignment vertical="center" wrapText="1"/>
    </xf>
    <xf numFmtId="0" fontId="10" fillId="4" borderId="46" xfId="2" applyFont="1" applyFill="1" applyBorder="1" applyAlignment="1">
      <alignment vertical="center" wrapText="1"/>
    </xf>
    <xf numFmtId="0" fontId="10" fillId="4" borderId="34" xfId="0" applyFont="1" applyFill="1" applyBorder="1" applyAlignment="1">
      <alignment vertical="center" wrapText="1"/>
    </xf>
    <xf numFmtId="0" fontId="0" fillId="0" borderId="34" xfId="0" applyBorder="1"/>
    <xf numFmtId="0" fontId="16" fillId="0" borderId="36" xfId="0" applyFont="1" applyBorder="1"/>
    <xf numFmtId="0" fontId="0" fillId="0" borderId="42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1" fillId="4" borderId="0" xfId="1" applyFill="1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2" fontId="4" fillId="3" borderId="1" xfId="1" applyNumberFormat="1" applyFont="1" applyFill="1" applyBorder="1" applyAlignment="1">
      <alignment horizontal="center" vertical="top" wrapText="1"/>
    </xf>
    <xf numFmtId="2" fontId="4" fillId="3" borderId="2" xfId="1" applyNumberFormat="1" applyFont="1" applyFill="1" applyBorder="1" applyAlignment="1">
      <alignment horizontal="center" vertical="top" wrapText="1"/>
    </xf>
    <xf numFmtId="0" fontId="2" fillId="3" borderId="9" xfId="1" applyFont="1" applyFill="1" applyBorder="1" applyAlignment="1">
      <alignment horizontal="center" vertical="top" wrapText="1"/>
    </xf>
    <xf numFmtId="2" fontId="2" fillId="3" borderId="9" xfId="1" applyNumberFormat="1" applyFont="1" applyFill="1" applyBorder="1" applyAlignment="1">
      <alignment horizontal="center" vertical="top" wrapText="1"/>
    </xf>
    <xf numFmtId="2" fontId="2" fillId="3" borderId="10" xfId="1" applyNumberFormat="1" applyFont="1" applyFill="1" applyBorder="1" applyAlignment="1">
      <alignment horizontal="center" vertical="top" wrapText="1"/>
    </xf>
    <xf numFmtId="0" fontId="1" fillId="4" borderId="0" xfId="1" applyFill="1" applyBorder="1"/>
    <xf numFmtId="0" fontId="2" fillId="3" borderId="7" xfId="1" applyFont="1" applyFill="1" applyBorder="1" applyAlignment="1">
      <alignment vertical="center" wrapText="1"/>
    </xf>
    <xf numFmtId="2" fontId="2" fillId="3" borderId="7" xfId="1" applyNumberFormat="1" applyFont="1" applyFill="1" applyBorder="1" applyAlignment="1">
      <alignment horizontal="center" vertical="center" wrapText="1"/>
    </xf>
    <xf numFmtId="2" fontId="2" fillId="3" borderId="8" xfId="1" applyNumberFormat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vertical="center" wrapText="1"/>
    </xf>
    <xf numFmtId="0" fontId="2" fillId="3" borderId="13" xfId="1" applyFont="1" applyFill="1" applyBorder="1" applyAlignment="1">
      <alignment horizontal="center" vertical="top" wrapText="1"/>
    </xf>
    <xf numFmtId="2" fontId="4" fillId="3" borderId="13" xfId="1" applyNumberFormat="1" applyFont="1" applyFill="1" applyBorder="1" applyAlignment="1">
      <alignment horizontal="center" vertical="top" wrapText="1"/>
    </xf>
    <xf numFmtId="2" fontId="4" fillId="3" borderId="14" xfId="1" applyNumberFormat="1" applyFont="1" applyFill="1" applyBorder="1" applyAlignment="1">
      <alignment horizontal="center" vertical="top" wrapText="1"/>
    </xf>
    <xf numFmtId="0" fontId="9" fillId="4" borderId="41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vertical="center" wrapText="1"/>
    </xf>
    <xf numFmtId="0" fontId="2" fillId="3" borderId="16" xfId="1" applyFont="1" applyFill="1" applyBorder="1" applyAlignment="1">
      <alignment horizontal="center" vertical="top" wrapText="1"/>
    </xf>
    <xf numFmtId="2" fontId="4" fillId="3" borderId="17" xfId="1" applyNumberFormat="1" applyFont="1" applyFill="1" applyBorder="1" applyAlignment="1">
      <alignment horizontal="center" vertical="top" wrapText="1"/>
    </xf>
    <xf numFmtId="0" fontId="3" fillId="4" borderId="0" xfId="1" applyFont="1" applyFill="1"/>
    <xf numFmtId="2" fontId="1" fillId="4" borderId="0" xfId="1" applyNumberFormat="1" applyFill="1"/>
    <xf numFmtId="2" fontId="1" fillId="3" borderId="0" xfId="1" applyNumberFormat="1" applyFill="1"/>
    <xf numFmtId="2" fontId="4" fillId="3" borderId="1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2" fontId="2" fillId="3" borderId="3" xfId="1" applyNumberFormat="1" applyFont="1" applyFill="1" applyBorder="1" applyAlignment="1">
      <alignment vertical="top" wrapText="1"/>
    </xf>
    <xf numFmtId="2" fontId="2" fillId="3" borderId="18" xfId="1" applyNumberFormat="1" applyFont="1" applyFill="1" applyBorder="1" applyAlignment="1">
      <alignment vertical="top" wrapText="1"/>
    </xf>
    <xf numFmtId="0" fontId="2" fillId="3" borderId="3" xfId="1" applyFont="1" applyFill="1" applyBorder="1" applyAlignment="1">
      <alignment horizontal="center" vertical="top" wrapText="1"/>
    </xf>
    <xf numFmtId="2" fontId="2" fillId="3" borderId="4" xfId="1" applyNumberFormat="1" applyFont="1" applyFill="1" applyBorder="1" applyAlignment="1">
      <alignment horizontal="center" vertical="top" wrapText="1"/>
    </xf>
    <xf numFmtId="2" fontId="4" fillId="4" borderId="1" xfId="1" applyNumberFormat="1" applyFont="1" applyFill="1" applyBorder="1" applyAlignment="1">
      <alignment horizontal="center" vertical="top" wrapText="1"/>
    </xf>
    <xf numFmtId="2" fontId="2" fillId="3" borderId="4" xfId="1" applyNumberFormat="1" applyFont="1" applyFill="1" applyBorder="1" applyAlignment="1">
      <alignment vertical="top" wrapText="1"/>
    </xf>
    <xf numFmtId="0" fontId="2" fillId="4" borderId="34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4" fillId="3" borderId="16" xfId="1" applyFont="1" applyFill="1" applyBorder="1" applyAlignment="1">
      <alignment horizontal="center" vertical="top" wrapText="1"/>
    </xf>
    <xf numFmtId="2" fontId="2" fillId="4" borderId="34" xfId="0" applyNumberFormat="1" applyFont="1" applyFill="1" applyBorder="1" applyAlignment="1">
      <alignment horizontal="left" vertical="center" wrapText="1"/>
    </xf>
    <xf numFmtId="14" fontId="9" fillId="3" borderId="5" xfId="1" applyNumberFormat="1" applyFont="1" applyFill="1" applyBorder="1" applyAlignment="1">
      <alignment vertical="center" wrapText="1"/>
    </xf>
    <xf numFmtId="0" fontId="2" fillId="4" borderId="34" xfId="2" applyFont="1" applyFill="1" applyBorder="1" applyAlignment="1">
      <alignment vertical="center" wrapText="1"/>
    </xf>
    <xf numFmtId="0" fontId="9" fillId="3" borderId="5" xfId="1" applyFont="1" applyFill="1" applyBorder="1" applyAlignment="1">
      <alignment horizontal="left" vertical="center" wrapText="1"/>
    </xf>
    <xf numFmtId="2" fontId="4" fillId="4" borderId="2" xfId="1" applyNumberFormat="1" applyFont="1" applyFill="1" applyBorder="1" applyAlignment="1">
      <alignment horizontal="center" vertical="top" wrapText="1"/>
    </xf>
    <xf numFmtId="2" fontId="4" fillId="3" borderId="11" xfId="1" applyNumberFormat="1" applyFont="1" applyFill="1" applyBorder="1" applyAlignment="1">
      <alignment horizontal="center" vertical="top" wrapText="1"/>
    </xf>
    <xf numFmtId="2" fontId="4" fillId="3" borderId="12" xfId="1" applyNumberFormat="1" applyFont="1" applyFill="1" applyBorder="1" applyAlignment="1">
      <alignment horizontal="center" vertical="top" wrapText="1"/>
    </xf>
    <xf numFmtId="2" fontId="4" fillId="3" borderId="9" xfId="1" applyNumberFormat="1" applyFont="1" applyFill="1" applyBorder="1" applyAlignment="1">
      <alignment horizontal="center" vertical="top" wrapText="1"/>
    </xf>
    <xf numFmtId="2" fontId="4" fillId="3" borderId="10" xfId="1" applyNumberFormat="1" applyFont="1" applyFill="1" applyBorder="1" applyAlignment="1">
      <alignment horizontal="center" vertical="top" wrapText="1"/>
    </xf>
    <xf numFmtId="0" fontId="2" fillId="4" borderId="7" xfId="2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center" vertical="top" wrapText="1"/>
    </xf>
    <xf numFmtId="0" fontId="1" fillId="4" borderId="0" xfId="1" applyFill="1" applyAlignment="1">
      <alignment vertical="center"/>
    </xf>
    <xf numFmtId="0" fontId="2" fillId="4" borderId="0" xfId="1" applyFont="1" applyFill="1" applyBorder="1" applyAlignment="1">
      <alignment horizontal="center" vertical="top" wrapText="1"/>
    </xf>
    <xf numFmtId="0" fontId="2" fillId="4" borderId="0" xfId="1" applyFont="1" applyFill="1" applyBorder="1" applyAlignment="1">
      <alignment vertical="top" wrapText="1"/>
    </xf>
    <xf numFmtId="0" fontId="2" fillId="4" borderId="7" xfId="1" applyFont="1" applyFill="1" applyBorder="1" applyAlignment="1">
      <alignment vertical="top" wrapText="1"/>
    </xf>
    <xf numFmtId="0" fontId="4" fillId="3" borderId="0" xfId="1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2" fontId="4" fillId="3" borderId="0" xfId="1" applyNumberFormat="1" applyFont="1" applyFill="1" applyBorder="1" applyAlignment="1">
      <alignment horizontal="center" vertical="top" wrapText="1"/>
    </xf>
    <xf numFmtId="0" fontId="2" fillId="4" borderId="3" xfId="1" applyFont="1" applyFill="1" applyBorder="1" applyAlignment="1">
      <alignment horizontal="center" vertical="top" wrapText="1"/>
    </xf>
    <xf numFmtId="2" fontId="2" fillId="4" borderId="3" xfId="1" applyNumberFormat="1" applyFont="1" applyFill="1" applyBorder="1" applyAlignment="1">
      <alignment horizontal="center" vertical="top" wrapText="1"/>
    </xf>
    <xf numFmtId="2" fontId="2" fillId="4" borderId="4" xfId="1" applyNumberFormat="1" applyFont="1" applyFill="1" applyBorder="1" applyAlignment="1">
      <alignment horizontal="center" vertical="top" wrapText="1"/>
    </xf>
    <xf numFmtId="0" fontId="2" fillId="4" borderId="16" xfId="1" applyFont="1" applyFill="1" applyBorder="1" applyAlignment="1">
      <alignment horizontal="center" vertical="top" wrapText="1"/>
    </xf>
    <xf numFmtId="2" fontId="4" fillId="4" borderId="16" xfId="1" applyNumberFormat="1" applyFont="1" applyFill="1" applyBorder="1" applyAlignment="1">
      <alignment horizontal="center" vertical="top" wrapText="1"/>
    </xf>
    <xf numFmtId="2" fontId="4" fillId="3" borderId="7" xfId="1" applyNumberFormat="1" applyFont="1" applyFill="1" applyBorder="1" applyAlignment="1">
      <alignment horizontal="center" vertical="top" wrapText="1"/>
    </xf>
    <xf numFmtId="2" fontId="4" fillId="3" borderId="8" xfId="1" applyNumberFormat="1" applyFont="1" applyFill="1" applyBorder="1" applyAlignment="1">
      <alignment horizontal="center" vertical="top" wrapText="1"/>
    </xf>
    <xf numFmtId="2" fontId="2" fillId="3" borderId="16" xfId="1" applyNumberFormat="1" applyFont="1" applyFill="1" applyBorder="1" applyAlignment="1">
      <alignment horizontal="center" vertical="top" wrapText="1"/>
    </xf>
    <xf numFmtId="2" fontId="2" fillId="3" borderId="17" xfId="1" applyNumberFormat="1" applyFont="1" applyFill="1" applyBorder="1" applyAlignment="1">
      <alignment horizontal="center" vertical="top" wrapText="1"/>
    </xf>
    <xf numFmtId="2" fontId="2" fillId="3" borderId="7" xfId="1" applyNumberFormat="1" applyFont="1" applyFill="1" applyBorder="1" applyAlignment="1">
      <alignment horizontal="center" vertical="top" wrapText="1"/>
    </xf>
    <xf numFmtId="2" fontId="2" fillId="3" borderId="8" xfId="1" applyNumberFormat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left" vertical="top" wrapText="1"/>
    </xf>
    <xf numFmtId="0" fontId="7" fillId="4" borderId="33" xfId="0" applyFont="1" applyFill="1" applyBorder="1" applyAlignment="1">
      <alignment vertical="top" wrapText="1"/>
    </xf>
    <xf numFmtId="0" fontId="7" fillId="4" borderId="33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2" fillId="3" borderId="7" xfId="1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0" fontId="2" fillId="4" borderId="34" xfId="0" applyNumberFormat="1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34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top" wrapText="1"/>
    </xf>
    <xf numFmtId="2" fontId="4" fillId="4" borderId="7" xfId="1" applyNumberFormat="1" applyFont="1" applyFill="1" applyBorder="1" applyAlignment="1">
      <alignment horizontal="center" vertical="top" wrapText="1"/>
    </xf>
    <xf numFmtId="0" fontId="7" fillId="4" borderId="50" xfId="0" applyFont="1" applyFill="1" applyBorder="1" applyAlignment="1">
      <alignment horizontal="left" vertical="top" wrapText="1"/>
    </xf>
    <xf numFmtId="0" fontId="2" fillId="4" borderId="40" xfId="0" applyFont="1" applyFill="1" applyBorder="1" applyAlignment="1">
      <alignment horizontal="left" vertical="top" wrapText="1"/>
    </xf>
    <xf numFmtId="2" fontId="2" fillId="4" borderId="36" xfId="0" applyNumberFormat="1" applyFont="1" applyFill="1" applyBorder="1" applyAlignment="1">
      <alignment horizontal="center" vertical="top" wrapText="1"/>
    </xf>
    <xf numFmtId="2" fontId="2" fillId="4" borderId="37" xfId="0" applyNumberFormat="1" applyFont="1" applyFill="1" applyBorder="1" applyAlignment="1">
      <alignment horizontal="center" vertical="top" wrapText="1"/>
    </xf>
    <xf numFmtId="0" fontId="9" fillId="4" borderId="50" xfId="0" applyFont="1" applyFill="1" applyBorder="1" applyAlignment="1">
      <alignment vertical="center" wrapText="1"/>
    </xf>
    <xf numFmtId="2" fontId="2" fillId="4" borderId="55" xfId="0" applyNumberFormat="1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left" vertical="top" wrapText="1"/>
    </xf>
    <xf numFmtId="0" fontId="8" fillId="4" borderId="40" xfId="0" applyFont="1" applyFill="1" applyBorder="1" applyAlignment="1">
      <alignment horizontal="left" vertical="top" wrapText="1"/>
    </xf>
    <xf numFmtId="0" fontId="7" fillId="4" borderId="50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center" vertical="top" wrapText="1"/>
    </xf>
    <xf numFmtId="0" fontId="10" fillId="4" borderId="33" xfId="0" applyFont="1" applyFill="1" applyBorder="1" applyAlignment="1">
      <alignment vertical="top" wrapText="1"/>
    </xf>
    <xf numFmtId="0" fontId="7" fillId="4" borderId="0" xfId="0" applyFont="1" applyFill="1"/>
    <xf numFmtId="0" fontId="8" fillId="4" borderId="43" xfId="0" applyFont="1" applyFill="1" applyBorder="1" applyAlignment="1">
      <alignment horizontal="center" vertical="top" wrapText="1"/>
    </xf>
    <xf numFmtId="0" fontId="1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center" vertical="top" wrapText="1"/>
    </xf>
    <xf numFmtId="2" fontId="8" fillId="4" borderId="34" xfId="0" applyNumberFormat="1" applyFont="1" applyFill="1" applyBorder="1" applyAlignment="1">
      <alignment horizontal="center" vertical="top" wrapText="1"/>
    </xf>
    <xf numFmtId="2" fontId="8" fillId="4" borderId="38" xfId="0" applyNumberFormat="1" applyFont="1" applyFill="1" applyBorder="1" applyAlignment="1">
      <alignment horizontal="center" vertical="top" wrapText="1"/>
    </xf>
    <xf numFmtId="0" fontId="18" fillId="4" borderId="33" xfId="0" applyFont="1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0" fontId="7" fillId="4" borderId="50" xfId="0" applyFont="1" applyFill="1" applyBorder="1" applyAlignment="1">
      <alignment vertical="center" wrapText="1"/>
    </xf>
    <xf numFmtId="2" fontId="2" fillId="4" borderId="51" xfId="0" applyNumberFormat="1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vertical="center" wrapText="1"/>
    </xf>
    <xf numFmtId="0" fontId="2" fillId="5" borderId="34" xfId="0" applyFont="1" applyFill="1" applyBorder="1" applyAlignment="1">
      <alignment horizontal="center" vertical="center" wrapText="1"/>
    </xf>
    <xf numFmtId="2" fontId="2" fillId="5" borderId="34" xfId="0" applyNumberFormat="1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vertical="top" wrapText="1"/>
    </xf>
    <xf numFmtId="0" fontId="2" fillId="4" borderId="40" xfId="0" applyFont="1" applyFill="1" applyBorder="1" applyAlignment="1">
      <alignment vertical="top" wrapText="1"/>
    </xf>
    <xf numFmtId="2" fontId="2" fillId="4" borderId="51" xfId="0" applyNumberFormat="1" applyFont="1" applyFill="1" applyBorder="1" applyAlignment="1">
      <alignment horizontal="center" vertical="top" wrapText="1"/>
    </xf>
    <xf numFmtId="14" fontId="7" fillId="4" borderId="50" xfId="0" applyNumberFormat="1" applyFont="1" applyFill="1" applyBorder="1" applyAlignment="1">
      <alignment vertical="top" wrapText="1"/>
    </xf>
    <xf numFmtId="2" fontId="2" fillId="4" borderId="55" xfId="0" applyNumberFormat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top" wrapText="1"/>
    </xf>
    <xf numFmtId="0" fontId="4" fillId="3" borderId="11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0" fontId="4" fillId="3" borderId="19" xfId="1" applyFont="1" applyFill="1" applyBorder="1" applyAlignment="1">
      <alignment horizontal="center" vertical="top" wrapText="1"/>
    </xf>
    <xf numFmtId="0" fontId="4" fillId="3" borderId="26" xfId="1" applyFont="1" applyFill="1" applyBorder="1" applyAlignment="1">
      <alignment horizontal="center" vertical="top" wrapText="1"/>
    </xf>
    <xf numFmtId="0" fontId="4" fillId="3" borderId="20" xfId="1" applyFont="1" applyFill="1" applyBorder="1" applyAlignment="1">
      <alignment horizontal="center" vertical="top" wrapText="1"/>
    </xf>
    <xf numFmtId="16" fontId="1" fillId="4" borderId="0" xfId="1" applyNumberFormat="1" applyFont="1" applyFill="1" applyAlignment="1">
      <alignment horizontal="center"/>
    </xf>
    <xf numFmtId="0" fontId="4" fillId="3" borderId="31" xfId="1" applyFont="1" applyFill="1" applyBorder="1" applyAlignment="1">
      <alignment horizontal="center" vertical="top" wrapText="1"/>
    </xf>
    <xf numFmtId="0" fontId="4" fillId="3" borderId="32" xfId="1" applyFont="1" applyFill="1" applyBorder="1" applyAlignment="1">
      <alignment horizontal="center" vertical="top" wrapText="1"/>
    </xf>
    <xf numFmtId="0" fontId="4" fillId="3" borderId="27" xfId="1" applyFont="1" applyFill="1" applyBorder="1" applyAlignment="1">
      <alignment horizontal="center" vertical="top" wrapText="1"/>
    </xf>
    <xf numFmtId="0" fontId="4" fillId="3" borderId="29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2" fontId="4" fillId="3" borderId="28" xfId="1" applyNumberFormat="1" applyFont="1" applyFill="1" applyBorder="1" applyAlignment="1">
      <alignment horizontal="center" vertical="center" wrapText="1"/>
    </xf>
    <xf numFmtId="2" fontId="4" fillId="3" borderId="10" xfId="1" applyNumberFormat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top" wrapText="1"/>
    </xf>
    <xf numFmtId="0" fontId="2" fillId="3" borderId="26" xfId="1" applyFont="1" applyFill="1" applyBorder="1" applyAlignment="1">
      <alignment horizontal="center" vertical="top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top" wrapText="1"/>
    </xf>
    <xf numFmtId="0" fontId="4" fillId="3" borderId="30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49" fontId="1" fillId="4" borderId="0" xfId="1" applyNumberFormat="1" applyFont="1" applyFill="1" applyAlignment="1">
      <alignment horizontal="center"/>
    </xf>
    <xf numFmtId="0" fontId="4" fillId="4" borderId="31" xfId="1" applyFont="1" applyFill="1" applyBorder="1" applyAlignment="1">
      <alignment horizontal="center" vertical="top" wrapText="1"/>
    </xf>
    <xf numFmtId="0" fontId="4" fillId="4" borderId="32" xfId="1" applyFont="1" applyFill="1" applyBorder="1" applyAlignment="1">
      <alignment horizontal="center" vertical="top" wrapText="1"/>
    </xf>
    <xf numFmtId="0" fontId="5" fillId="0" borderId="0" xfId="1" applyFont="1" applyBorder="1" applyAlignment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09"/>
  <sheetViews>
    <sheetView view="pageBreakPreview" topLeftCell="A585" zoomScale="70" zoomScaleNormal="70" zoomScaleSheetLayoutView="70" workbookViewId="0">
      <selection activeCell="R606" sqref="R606"/>
    </sheetView>
  </sheetViews>
  <sheetFormatPr defaultRowHeight="12.75" x14ac:dyDescent="0.2"/>
  <cols>
    <col min="1" max="1" width="18.7109375" style="104" customWidth="1"/>
    <col min="2" max="2" width="53.28515625" style="104" customWidth="1"/>
    <col min="3" max="3" width="12.42578125" style="104" customWidth="1"/>
    <col min="4" max="4" width="8.28515625" style="104" customWidth="1"/>
    <col min="5" max="5" width="8.5703125" style="104" customWidth="1"/>
    <col min="6" max="6" width="12.140625" style="104" customWidth="1"/>
    <col min="7" max="7" width="18.7109375" style="104" customWidth="1"/>
    <col min="8" max="8" width="7.28515625" style="104" customWidth="1"/>
    <col min="9" max="9" width="7.85546875" style="104" customWidth="1"/>
    <col min="10" max="10" width="8.140625" style="104" bestFit="1" customWidth="1"/>
    <col min="11" max="11" width="8.140625" style="104" customWidth="1"/>
    <col min="12" max="12" width="9.28515625" style="104" customWidth="1"/>
    <col min="13" max="13" width="9" style="104" customWidth="1"/>
    <col min="14" max="14" width="8.28515625" style="104" customWidth="1"/>
    <col min="15" max="15" width="9.28515625" style="104" customWidth="1"/>
    <col min="16" max="16384" width="9.140625" style="104"/>
  </cols>
  <sheetData>
    <row r="1" spans="1:17" x14ac:dyDescent="0.2">
      <c r="N1" s="228" t="s">
        <v>319</v>
      </c>
      <c r="O1" s="228"/>
    </row>
    <row r="2" spans="1:17" ht="15.75" customHeight="1" x14ac:dyDescent="0.2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7" ht="13.5" customHeight="1" thickBot="1" x14ac:dyDescent="0.25">
      <c r="A3" s="10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ht="16.5" customHeight="1" thickTop="1" thickBot="1" x14ac:dyDescent="0.25">
      <c r="A4" s="232" t="s">
        <v>1</v>
      </c>
      <c r="B4" s="233" t="s">
        <v>2</v>
      </c>
      <c r="C4" s="233" t="s">
        <v>3</v>
      </c>
      <c r="D4" s="239" t="s">
        <v>4</v>
      </c>
      <c r="E4" s="239"/>
      <c r="F4" s="239"/>
      <c r="G4" s="233" t="s">
        <v>5</v>
      </c>
      <c r="H4" s="239" t="s">
        <v>6</v>
      </c>
      <c r="I4" s="239"/>
      <c r="J4" s="239"/>
      <c r="K4" s="239"/>
      <c r="L4" s="240" t="s">
        <v>7</v>
      </c>
      <c r="M4" s="240"/>
      <c r="N4" s="240"/>
      <c r="O4" s="240"/>
    </row>
    <row r="5" spans="1:17" ht="17.25" customHeight="1" thickTop="1" thickBot="1" x14ac:dyDescent="0.25">
      <c r="A5" s="232"/>
      <c r="B5" s="233"/>
      <c r="C5" s="233"/>
      <c r="D5" s="108" t="s">
        <v>8</v>
      </c>
      <c r="E5" s="108" t="s">
        <v>9</v>
      </c>
      <c r="F5" s="108" t="s">
        <v>10</v>
      </c>
      <c r="G5" s="233"/>
      <c r="H5" s="108" t="s">
        <v>11</v>
      </c>
      <c r="I5" s="108" t="s">
        <v>12</v>
      </c>
      <c r="J5" s="108" t="s">
        <v>13</v>
      </c>
      <c r="K5" s="108" t="s">
        <v>14</v>
      </c>
      <c r="L5" s="108" t="s">
        <v>15</v>
      </c>
      <c r="M5" s="108" t="s">
        <v>16</v>
      </c>
      <c r="N5" s="108" t="s">
        <v>17</v>
      </c>
      <c r="O5" s="109" t="s">
        <v>18</v>
      </c>
    </row>
    <row r="6" spans="1:17" ht="16.5" customHeight="1" thickTop="1" x14ac:dyDescent="0.2">
      <c r="A6" s="225" t="s">
        <v>19</v>
      </c>
      <c r="B6" s="225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7" s="25" customFormat="1" ht="15.75" customHeight="1" x14ac:dyDescent="0.2">
      <c r="A7" s="42" t="s">
        <v>154</v>
      </c>
      <c r="B7" s="27" t="s">
        <v>40</v>
      </c>
      <c r="C7" s="28">
        <v>200</v>
      </c>
      <c r="D7" s="29">
        <v>16</v>
      </c>
      <c r="E7" s="29">
        <v>20.8</v>
      </c>
      <c r="F7" s="29">
        <v>47.94</v>
      </c>
      <c r="G7" s="29">
        <v>442</v>
      </c>
      <c r="H7" s="29">
        <v>0.18</v>
      </c>
      <c r="I7" s="29">
        <v>0</v>
      </c>
      <c r="J7" s="29">
        <v>108</v>
      </c>
      <c r="K7" s="29">
        <v>0.92</v>
      </c>
      <c r="L7" s="29">
        <v>136.36000000000001</v>
      </c>
      <c r="M7" s="29">
        <v>131.82</v>
      </c>
      <c r="N7" s="29">
        <v>12.9</v>
      </c>
      <c r="O7" s="80">
        <v>0</v>
      </c>
    </row>
    <row r="8" spans="1:17" s="25" customFormat="1" ht="15.75" customHeight="1" x14ac:dyDescent="0.2">
      <c r="A8" s="42" t="s">
        <v>72</v>
      </c>
      <c r="B8" s="27" t="s">
        <v>73</v>
      </c>
      <c r="C8" s="28">
        <v>60</v>
      </c>
      <c r="D8" s="29">
        <v>1.86</v>
      </c>
      <c r="E8" s="29">
        <v>0.12</v>
      </c>
      <c r="F8" s="29">
        <v>3.9</v>
      </c>
      <c r="G8" s="29">
        <v>24</v>
      </c>
      <c r="H8" s="29">
        <v>0.06</v>
      </c>
      <c r="I8" s="29">
        <v>6</v>
      </c>
      <c r="J8" s="29">
        <v>0.18</v>
      </c>
      <c r="K8" s="29">
        <v>0</v>
      </c>
      <c r="L8" s="29">
        <v>12</v>
      </c>
      <c r="M8" s="29">
        <v>37.200000000000003</v>
      </c>
      <c r="N8" s="29">
        <v>12.6</v>
      </c>
      <c r="O8" s="80">
        <v>0.42</v>
      </c>
    </row>
    <row r="9" spans="1:17" s="25" customFormat="1" ht="25.5" customHeight="1" x14ac:dyDescent="0.2">
      <c r="A9" s="42" t="s">
        <v>166</v>
      </c>
      <c r="B9" s="27" t="s">
        <v>20</v>
      </c>
      <c r="C9" s="28">
        <v>15</v>
      </c>
      <c r="D9" s="29">
        <v>1.1399999999999999</v>
      </c>
      <c r="E9" s="29">
        <v>0.12</v>
      </c>
      <c r="F9" s="29">
        <v>7.38</v>
      </c>
      <c r="G9" s="29">
        <v>35.25</v>
      </c>
      <c r="H9" s="29">
        <v>1.6500000000000001E-2</v>
      </c>
      <c r="I9" s="29">
        <v>0</v>
      </c>
      <c r="J9" s="29">
        <v>0</v>
      </c>
      <c r="K9" s="29">
        <v>0.16500000000000001</v>
      </c>
      <c r="L9" s="29">
        <v>3</v>
      </c>
      <c r="M9" s="29">
        <v>9.75</v>
      </c>
      <c r="N9" s="29">
        <v>2.1</v>
      </c>
      <c r="O9" s="29">
        <v>0.16500000000000001</v>
      </c>
    </row>
    <row r="10" spans="1:17" s="25" customFormat="1" ht="25.5" customHeight="1" x14ac:dyDescent="0.2">
      <c r="A10" s="47" t="s">
        <v>158</v>
      </c>
      <c r="B10" s="27" t="s">
        <v>21</v>
      </c>
      <c r="C10" s="28">
        <v>100</v>
      </c>
      <c r="D10" s="29">
        <v>0.4</v>
      </c>
      <c r="E10" s="29">
        <v>0.3</v>
      </c>
      <c r="F10" s="29">
        <v>10.3</v>
      </c>
      <c r="G10" s="29">
        <v>47</v>
      </c>
      <c r="H10" s="29">
        <v>0.02</v>
      </c>
      <c r="I10" s="29">
        <v>5</v>
      </c>
      <c r="J10" s="29">
        <v>0</v>
      </c>
      <c r="K10" s="29">
        <v>0.4</v>
      </c>
      <c r="L10" s="29">
        <v>19</v>
      </c>
      <c r="M10" s="29">
        <v>12</v>
      </c>
      <c r="N10" s="29">
        <v>16</v>
      </c>
      <c r="O10" s="30">
        <v>2.2999999999999998</v>
      </c>
    </row>
    <row r="11" spans="1:17" s="25" customFormat="1" ht="25.5" customHeight="1" x14ac:dyDescent="0.2">
      <c r="A11" s="65" t="s">
        <v>155</v>
      </c>
      <c r="B11" s="34" t="s">
        <v>31</v>
      </c>
      <c r="C11" s="28">
        <v>200</v>
      </c>
      <c r="D11" s="32">
        <v>0.1</v>
      </c>
      <c r="E11" s="32">
        <v>0</v>
      </c>
      <c r="F11" s="32">
        <v>15</v>
      </c>
      <c r="G11" s="32">
        <v>60</v>
      </c>
      <c r="H11" s="32">
        <v>0</v>
      </c>
      <c r="I11" s="32">
        <v>0</v>
      </c>
      <c r="J11" s="32">
        <v>0</v>
      </c>
      <c r="K11" s="32">
        <v>0</v>
      </c>
      <c r="L11" s="32">
        <v>11</v>
      </c>
      <c r="M11" s="32">
        <v>3</v>
      </c>
      <c r="N11" s="32">
        <v>1</v>
      </c>
      <c r="O11" s="33">
        <v>0.3</v>
      </c>
    </row>
    <row r="12" spans="1:17" ht="16.5" customHeight="1" thickBot="1" x14ac:dyDescent="0.25">
      <c r="A12" s="226" t="s">
        <v>23</v>
      </c>
      <c r="B12" s="226"/>
      <c r="C12" s="184">
        <f>SUM(C7:C11)</f>
        <v>575</v>
      </c>
      <c r="D12" s="112">
        <f t="shared" ref="D12:O12" si="0">SUM(D7:D11)</f>
        <v>19.5</v>
      </c>
      <c r="E12" s="112">
        <f t="shared" si="0"/>
        <v>21.340000000000003</v>
      </c>
      <c r="F12" s="112">
        <f t="shared" si="0"/>
        <v>84.52</v>
      </c>
      <c r="G12" s="112">
        <f t="shared" si="0"/>
        <v>608.25</v>
      </c>
      <c r="H12" s="112">
        <f t="shared" si="0"/>
        <v>0.27650000000000002</v>
      </c>
      <c r="I12" s="112">
        <f t="shared" si="0"/>
        <v>11</v>
      </c>
      <c r="J12" s="112">
        <f t="shared" si="0"/>
        <v>108.18</v>
      </c>
      <c r="K12" s="112">
        <f t="shared" si="0"/>
        <v>1.4849999999999999</v>
      </c>
      <c r="L12" s="112">
        <f t="shared" si="0"/>
        <v>181.36</v>
      </c>
      <c r="M12" s="112">
        <f t="shared" si="0"/>
        <v>193.76999999999998</v>
      </c>
      <c r="N12" s="112">
        <f t="shared" si="0"/>
        <v>44.6</v>
      </c>
      <c r="O12" s="113">
        <f t="shared" si="0"/>
        <v>3.1849999999999996</v>
      </c>
    </row>
    <row r="13" spans="1:17" ht="16.5" customHeight="1" thickTop="1" x14ac:dyDescent="0.2">
      <c r="A13" s="227" t="s">
        <v>24</v>
      </c>
      <c r="B13" s="227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  <c r="Q13" s="117"/>
    </row>
    <row r="14" spans="1:17" ht="15.75" customHeight="1" x14ac:dyDescent="0.2">
      <c r="A14" s="65" t="s">
        <v>161</v>
      </c>
      <c r="B14" s="118" t="s">
        <v>317</v>
      </c>
      <c r="C14" s="177">
        <v>60</v>
      </c>
      <c r="D14" s="119">
        <v>0.6</v>
      </c>
      <c r="E14" s="119">
        <v>3.6</v>
      </c>
      <c r="F14" s="119">
        <v>1.8</v>
      </c>
      <c r="G14" s="119">
        <v>42</v>
      </c>
      <c r="H14" s="119">
        <v>1.7999999999999999E-2</v>
      </c>
      <c r="I14" s="119">
        <v>10.199999999999999</v>
      </c>
      <c r="J14" s="119">
        <v>0</v>
      </c>
      <c r="K14" s="119">
        <v>1.62</v>
      </c>
      <c r="L14" s="119">
        <v>18.600000000000001</v>
      </c>
      <c r="M14" s="119">
        <v>16.8</v>
      </c>
      <c r="N14" s="119">
        <v>8.4</v>
      </c>
      <c r="O14" s="120">
        <v>0.3</v>
      </c>
    </row>
    <row r="15" spans="1:17" ht="15.75" customHeight="1" x14ac:dyDescent="0.2">
      <c r="A15" s="121" t="s">
        <v>274</v>
      </c>
      <c r="B15" s="118" t="s">
        <v>159</v>
      </c>
      <c r="C15" s="177">
        <v>250</v>
      </c>
      <c r="D15" s="119">
        <v>2.1</v>
      </c>
      <c r="E15" s="119">
        <v>6.25</v>
      </c>
      <c r="F15" s="119">
        <v>17.399999999999999</v>
      </c>
      <c r="G15" s="119">
        <v>134.25</v>
      </c>
      <c r="H15" s="119">
        <v>0.1</v>
      </c>
      <c r="I15" s="119">
        <v>23.15</v>
      </c>
      <c r="J15" s="119">
        <v>31</v>
      </c>
      <c r="K15" s="119">
        <v>41.67</v>
      </c>
      <c r="L15" s="119">
        <v>105</v>
      </c>
      <c r="M15" s="119">
        <v>85</v>
      </c>
      <c r="N15" s="119">
        <v>5</v>
      </c>
      <c r="O15" s="120">
        <v>0.05</v>
      </c>
    </row>
    <row r="16" spans="1:17" s="25" customFormat="1" ht="15.75" customHeight="1" x14ac:dyDescent="0.2">
      <c r="A16" s="69" t="s">
        <v>156</v>
      </c>
      <c r="B16" s="39" t="s">
        <v>135</v>
      </c>
      <c r="C16" s="178">
        <v>100</v>
      </c>
      <c r="D16" s="41">
        <v>15.41</v>
      </c>
      <c r="E16" s="41">
        <v>11.8</v>
      </c>
      <c r="F16" s="41">
        <v>20.5</v>
      </c>
      <c r="G16" s="41">
        <v>249.84</v>
      </c>
      <c r="H16" s="41">
        <v>0.12</v>
      </c>
      <c r="I16" s="41">
        <v>1.3</v>
      </c>
      <c r="J16" s="41">
        <v>153</v>
      </c>
      <c r="K16" s="41">
        <v>0</v>
      </c>
      <c r="L16" s="41">
        <v>187.69</v>
      </c>
      <c r="M16" s="41">
        <v>23.2</v>
      </c>
      <c r="N16" s="41">
        <v>0</v>
      </c>
      <c r="O16" s="41">
        <v>0.5</v>
      </c>
    </row>
    <row r="17" spans="1:15" s="25" customFormat="1" ht="15.75" customHeight="1" x14ac:dyDescent="0.2">
      <c r="A17" s="42" t="s">
        <v>157</v>
      </c>
      <c r="B17" s="27" t="s">
        <v>88</v>
      </c>
      <c r="C17" s="28">
        <v>150</v>
      </c>
      <c r="D17" s="29">
        <v>3.96</v>
      </c>
      <c r="E17" s="29">
        <v>6.73</v>
      </c>
      <c r="F17" s="29">
        <v>16.350000000000001</v>
      </c>
      <c r="G17" s="29">
        <v>141.80000000000001</v>
      </c>
      <c r="H17" s="29">
        <v>0.13500000000000001</v>
      </c>
      <c r="I17" s="29">
        <v>0.67</v>
      </c>
      <c r="J17" s="29">
        <v>56.25</v>
      </c>
      <c r="K17" s="29">
        <v>0.15</v>
      </c>
      <c r="L17" s="29">
        <v>39</v>
      </c>
      <c r="M17" s="29">
        <v>85.5</v>
      </c>
      <c r="N17" s="29">
        <v>24</v>
      </c>
      <c r="O17" s="29">
        <v>0.08</v>
      </c>
    </row>
    <row r="18" spans="1:15" s="25" customFormat="1" ht="25.5" customHeight="1" x14ac:dyDescent="0.2">
      <c r="A18" s="42" t="s">
        <v>166</v>
      </c>
      <c r="B18" s="27" t="s">
        <v>20</v>
      </c>
      <c r="C18" s="28">
        <v>70</v>
      </c>
      <c r="D18" s="29">
        <v>5.32</v>
      </c>
      <c r="E18" s="29">
        <v>0.56000000000000005</v>
      </c>
      <c r="F18" s="29">
        <v>34.44</v>
      </c>
      <c r="G18" s="29">
        <v>164.5</v>
      </c>
      <c r="H18" s="29">
        <v>7.6999999999999999E-2</v>
      </c>
      <c r="I18" s="29">
        <v>0</v>
      </c>
      <c r="J18" s="29">
        <v>0</v>
      </c>
      <c r="K18" s="29">
        <v>0.77</v>
      </c>
      <c r="L18" s="29">
        <v>14</v>
      </c>
      <c r="M18" s="29">
        <v>45.5</v>
      </c>
      <c r="N18" s="29">
        <v>9.8000000000000007</v>
      </c>
      <c r="O18" s="29">
        <v>0.77</v>
      </c>
    </row>
    <row r="19" spans="1:15" s="25" customFormat="1" ht="25.5" customHeight="1" x14ac:dyDescent="0.2">
      <c r="A19" s="42" t="s">
        <v>158</v>
      </c>
      <c r="B19" s="27" t="s">
        <v>41</v>
      </c>
      <c r="C19" s="28">
        <v>100</v>
      </c>
      <c r="D19" s="32">
        <v>0.8</v>
      </c>
      <c r="E19" s="32">
        <v>0.2</v>
      </c>
      <c r="F19" s="32">
        <v>7.5</v>
      </c>
      <c r="G19" s="32">
        <v>38</v>
      </c>
      <c r="H19" s="32">
        <v>0.06</v>
      </c>
      <c r="I19" s="32">
        <v>38</v>
      </c>
      <c r="J19" s="32">
        <v>0</v>
      </c>
      <c r="K19" s="32">
        <v>0.2</v>
      </c>
      <c r="L19" s="32">
        <v>35</v>
      </c>
      <c r="M19" s="32">
        <v>11</v>
      </c>
      <c r="N19" s="32">
        <v>17</v>
      </c>
      <c r="O19" s="46">
        <v>0.1</v>
      </c>
    </row>
    <row r="20" spans="1:15" s="25" customFormat="1" ht="25.5" customHeight="1" x14ac:dyDescent="0.2">
      <c r="A20" s="42" t="s">
        <v>180</v>
      </c>
      <c r="B20" s="53" t="s">
        <v>87</v>
      </c>
      <c r="C20" s="28">
        <v>200</v>
      </c>
      <c r="D20" s="29">
        <v>0.3</v>
      </c>
      <c r="E20" s="29">
        <v>0</v>
      </c>
      <c r="F20" s="29">
        <v>20.100000000000001</v>
      </c>
      <c r="G20" s="29">
        <v>81</v>
      </c>
      <c r="H20" s="29">
        <v>0</v>
      </c>
      <c r="I20" s="29">
        <v>0.8</v>
      </c>
      <c r="J20" s="29">
        <v>0</v>
      </c>
      <c r="K20" s="29">
        <v>0</v>
      </c>
      <c r="L20" s="29">
        <v>10</v>
      </c>
      <c r="M20" s="29">
        <v>6</v>
      </c>
      <c r="N20" s="29">
        <v>3</v>
      </c>
      <c r="O20" s="30">
        <v>0.6</v>
      </c>
    </row>
    <row r="21" spans="1:15" ht="16.5" customHeight="1" thickBot="1" x14ac:dyDescent="0.25">
      <c r="A21" s="226" t="s">
        <v>28</v>
      </c>
      <c r="B21" s="226"/>
      <c r="C21" s="184">
        <f>SUM(C14:C20)</f>
        <v>930</v>
      </c>
      <c r="D21" s="112">
        <f t="shared" ref="D21:O21" si="1">SUM(D14:D20)</f>
        <v>28.490000000000002</v>
      </c>
      <c r="E21" s="112">
        <f t="shared" si="1"/>
        <v>29.139999999999997</v>
      </c>
      <c r="F21" s="112">
        <f t="shared" si="1"/>
        <v>118.09</v>
      </c>
      <c r="G21" s="112">
        <f t="shared" si="1"/>
        <v>851.3900000000001</v>
      </c>
      <c r="H21" s="112">
        <f t="shared" si="1"/>
        <v>0.51</v>
      </c>
      <c r="I21" s="112">
        <f t="shared" si="1"/>
        <v>74.11999999999999</v>
      </c>
      <c r="J21" s="112">
        <f t="shared" si="1"/>
        <v>240.25</v>
      </c>
      <c r="K21" s="112">
        <f t="shared" si="1"/>
        <v>44.410000000000004</v>
      </c>
      <c r="L21" s="112">
        <f t="shared" si="1"/>
        <v>409.28999999999996</v>
      </c>
      <c r="M21" s="112">
        <f t="shared" si="1"/>
        <v>273</v>
      </c>
      <c r="N21" s="112">
        <f t="shared" si="1"/>
        <v>67.2</v>
      </c>
      <c r="O21" s="113">
        <f t="shared" si="1"/>
        <v>2.4</v>
      </c>
    </row>
    <row r="22" spans="1:15" ht="16.5" customHeight="1" thickTop="1" x14ac:dyDescent="0.2">
      <c r="A22" s="227" t="s">
        <v>358</v>
      </c>
      <c r="B22" s="227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</row>
    <row r="23" spans="1:15" s="25" customFormat="1" ht="25.5" customHeight="1" x14ac:dyDescent="0.2">
      <c r="A23" s="125" t="s">
        <v>266</v>
      </c>
      <c r="B23" s="126" t="s">
        <v>81</v>
      </c>
      <c r="C23" s="28">
        <v>60</v>
      </c>
      <c r="D23" s="29">
        <v>0.66</v>
      </c>
      <c r="E23" s="29">
        <v>0.12</v>
      </c>
      <c r="F23" s="29">
        <v>2.2799999999999998</v>
      </c>
      <c r="G23" s="29">
        <v>14.4</v>
      </c>
      <c r="H23" s="29">
        <v>3.5999999999999997E-2</v>
      </c>
      <c r="I23" s="29">
        <v>15</v>
      </c>
      <c r="J23" s="29">
        <v>0</v>
      </c>
      <c r="K23" s="29">
        <v>0.42</v>
      </c>
      <c r="L23" s="29">
        <v>8.4</v>
      </c>
      <c r="M23" s="29">
        <v>12</v>
      </c>
      <c r="N23" s="29">
        <v>15.6</v>
      </c>
      <c r="O23" s="29">
        <v>0.54</v>
      </c>
    </row>
    <row r="24" spans="1:15" s="31" customFormat="1" ht="15.75" customHeight="1" x14ac:dyDescent="0.2">
      <c r="A24" s="42" t="s">
        <v>284</v>
      </c>
      <c r="B24" s="27" t="s">
        <v>54</v>
      </c>
      <c r="C24" s="28">
        <v>105</v>
      </c>
      <c r="D24" s="29">
        <v>11.22</v>
      </c>
      <c r="E24" s="29">
        <v>8.4</v>
      </c>
      <c r="F24" s="29">
        <v>11.91</v>
      </c>
      <c r="G24" s="29">
        <v>164</v>
      </c>
      <c r="H24" s="29">
        <v>5.7599999999999998E-2</v>
      </c>
      <c r="I24" s="29">
        <v>2.1000000000000001E-2</v>
      </c>
      <c r="J24" s="29">
        <v>2.6909999999999996E-2</v>
      </c>
      <c r="K24" s="29">
        <v>0.44550000000000001</v>
      </c>
      <c r="L24" s="29">
        <v>158.09</v>
      </c>
      <c r="M24" s="29">
        <v>143.09</v>
      </c>
      <c r="N24" s="29">
        <v>11.35</v>
      </c>
      <c r="O24" s="30">
        <v>0.06</v>
      </c>
    </row>
    <row r="25" spans="1:15" s="31" customFormat="1" ht="15.75" customHeight="1" x14ac:dyDescent="0.2">
      <c r="A25" s="47" t="s">
        <v>369</v>
      </c>
      <c r="B25" s="127" t="s">
        <v>55</v>
      </c>
      <c r="C25" s="179">
        <v>160</v>
      </c>
      <c r="D25" s="48">
        <v>3.6</v>
      </c>
      <c r="E25" s="48">
        <v>9.93</v>
      </c>
      <c r="F25" s="48">
        <v>52.92</v>
      </c>
      <c r="G25" s="48">
        <v>235.56</v>
      </c>
      <c r="H25" s="48">
        <v>0.16</v>
      </c>
      <c r="I25" s="48">
        <v>1.3</v>
      </c>
      <c r="J25" s="48">
        <v>64.84</v>
      </c>
      <c r="K25" s="48">
        <v>0.18</v>
      </c>
      <c r="L25" s="81">
        <v>42</v>
      </c>
      <c r="M25" s="81">
        <v>20.399999999999999</v>
      </c>
      <c r="N25" s="48">
        <v>34.200000000000003</v>
      </c>
      <c r="O25" s="49">
        <v>0.05</v>
      </c>
    </row>
    <row r="26" spans="1:15" s="25" customFormat="1" ht="25.5" customHeight="1" x14ac:dyDescent="0.2">
      <c r="A26" s="42" t="s">
        <v>267</v>
      </c>
      <c r="B26" s="27" t="s">
        <v>61</v>
      </c>
      <c r="C26" s="28">
        <v>55</v>
      </c>
      <c r="D26" s="29">
        <v>3.63</v>
      </c>
      <c r="E26" s="29">
        <v>0.66</v>
      </c>
      <c r="F26" s="29">
        <v>18.37</v>
      </c>
      <c r="G26" s="29">
        <v>95.7</v>
      </c>
      <c r="H26" s="29">
        <v>9.8999999999999991E-2</v>
      </c>
      <c r="I26" s="29">
        <v>0</v>
      </c>
      <c r="J26" s="29">
        <v>0</v>
      </c>
      <c r="K26" s="29">
        <v>0.77</v>
      </c>
      <c r="L26" s="29">
        <v>19.25</v>
      </c>
      <c r="M26" s="29">
        <v>86.9</v>
      </c>
      <c r="N26" s="29">
        <v>25.85</v>
      </c>
      <c r="O26" s="29">
        <v>2.145</v>
      </c>
    </row>
    <row r="27" spans="1:15" s="25" customFormat="1" ht="25.5" customHeight="1" x14ac:dyDescent="0.2">
      <c r="A27" s="42" t="s">
        <v>184</v>
      </c>
      <c r="B27" s="27" t="s">
        <v>42</v>
      </c>
      <c r="C27" s="28">
        <v>200</v>
      </c>
      <c r="D27" s="29">
        <v>1</v>
      </c>
      <c r="E27" s="29">
        <v>0.2</v>
      </c>
      <c r="F27" s="29">
        <v>0.4</v>
      </c>
      <c r="G27" s="29">
        <v>92</v>
      </c>
      <c r="H27" s="29">
        <v>0.02</v>
      </c>
      <c r="I27" s="29">
        <v>4</v>
      </c>
      <c r="J27" s="29">
        <v>0</v>
      </c>
      <c r="K27" s="29">
        <v>0</v>
      </c>
      <c r="L27" s="29">
        <v>14</v>
      </c>
      <c r="M27" s="29">
        <v>0</v>
      </c>
      <c r="N27" s="29">
        <v>0</v>
      </c>
      <c r="O27" s="29">
        <v>2.8</v>
      </c>
    </row>
    <row r="28" spans="1:15" ht="16.5" customHeight="1" thickBot="1" x14ac:dyDescent="0.25">
      <c r="A28" s="226" t="s">
        <v>359</v>
      </c>
      <c r="B28" s="226"/>
      <c r="C28" s="184">
        <f>SUM(C23:C27)</f>
        <v>580</v>
      </c>
      <c r="D28" s="112">
        <f t="shared" ref="D28:N28" si="2">SUM(D23:D27)</f>
        <v>20.11</v>
      </c>
      <c r="E28" s="112">
        <f t="shared" si="2"/>
        <v>19.309999999999999</v>
      </c>
      <c r="F28" s="112">
        <f t="shared" si="2"/>
        <v>85.88000000000001</v>
      </c>
      <c r="G28" s="112">
        <f t="shared" si="2"/>
        <v>601.66000000000008</v>
      </c>
      <c r="H28" s="112">
        <f t="shared" si="2"/>
        <v>0.37259999999999999</v>
      </c>
      <c r="I28" s="112">
        <f t="shared" si="2"/>
        <v>20.321000000000002</v>
      </c>
      <c r="J28" s="112">
        <f t="shared" si="2"/>
        <v>64.866910000000004</v>
      </c>
      <c r="K28" s="112">
        <f t="shared" si="2"/>
        <v>1.8154999999999999</v>
      </c>
      <c r="L28" s="112">
        <f t="shared" si="2"/>
        <v>241.74</v>
      </c>
      <c r="M28" s="112">
        <f t="shared" si="2"/>
        <v>262.39</v>
      </c>
      <c r="N28" s="112">
        <f t="shared" si="2"/>
        <v>87</v>
      </c>
      <c r="O28" s="113">
        <f>SUM(O23:O27)</f>
        <v>5.5949999999999998</v>
      </c>
    </row>
    <row r="29" spans="1:15" ht="16.5" customHeight="1" thickTop="1" x14ac:dyDescent="0.2">
      <c r="A29" s="227" t="s">
        <v>360</v>
      </c>
      <c r="B29" s="227"/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</row>
    <row r="30" spans="1:15" s="31" customFormat="1" ht="25.5" customHeight="1" x14ac:dyDescent="0.2">
      <c r="A30" s="42" t="s">
        <v>246</v>
      </c>
      <c r="B30" s="27" t="s">
        <v>57</v>
      </c>
      <c r="C30" s="28">
        <v>250</v>
      </c>
      <c r="D30" s="32">
        <v>7.25</v>
      </c>
      <c r="E30" s="32">
        <v>6.25</v>
      </c>
      <c r="F30" s="32">
        <v>10</v>
      </c>
      <c r="G30" s="32">
        <v>125</v>
      </c>
      <c r="H30" s="32">
        <v>0.1</v>
      </c>
      <c r="I30" s="32">
        <v>1.75</v>
      </c>
      <c r="J30" s="32">
        <v>0.05</v>
      </c>
      <c r="K30" s="32">
        <v>0</v>
      </c>
      <c r="L30" s="32">
        <v>300</v>
      </c>
      <c r="M30" s="32">
        <v>225</v>
      </c>
      <c r="N30" s="32">
        <v>35</v>
      </c>
      <c r="O30" s="46">
        <v>0.25</v>
      </c>
    </row>
    <row r="31" spans="1:15" s="31" customFormat="1" ht="25.5" customHeight="1" x14ac:dyDescent="0.2">
      <c r="A31" s="69" t="s">
        <v>270</v>
      </c>
      <c r="B31" s="61" t="s">
        <v>271</v>
      </c>
      <c r="C31" s="70">
        <v>50</v>
      </c>
      <c r="D31" s="62">
        <v>4.2</v>
      </c>
      <c r="E31" s="62">
        <v>8.3000000000000007</v>
      </c>
      <c r="F31" s="62">
        <v>43.9</v>
      </c>
      <c r="G31" s="62">
        <v>267.10000000000002</v>
      </c>
      <c r="H31" s="62">
        <v>0.05</v>
      </c>
      <c r="I31" s="62">
        <v>0</v>
      </c>
      <c r="J31" s="62">
        <v>0.04</v>
      </c>
      <c r="K31" s="62">
        <v>0.57999999999999996</v>
      </c>
      <c r="L31" s="62">
        <v>6.67</v>
      </c>
      <c r="M31" s="62">
        <v>26.67</v>
      </c>
      <c r="N31" s="62">
        <v>5</v>
      </c>
      <c r="O31" s="62">
        <v>0.42</v>
      </c>
    </row>
    <row r="32" spans="1:15" ht="16.5" customHeight="1" thickBot="1" x14ac:dyDescent="0.25">
      <c r="A32" s="226" t="s">
        <v>361</v>
      </c>
      <c r="B32" s="226"/>
      <c r="C32" s="184">
        <f>SUM(C30:C31)</f>
        <v>300</v>
      </c>
      <c r="D32" s="112">
        <f>SUM(D30:D31)</f>
        <v>11.45</v>
      </c>
      <c r="E32" s="112">
        <f>SUM(E30:E31)</f>
        <v>14.55</v>
      </c>
      <c r="F32" s="112">
        <f t="shared" ref="F32:O32" si="3">SUM(F30:F31)</f>
        <v>53.9</v>
      </c>
      <c r="G32" s="112">
        <f t="shared" si="3"/>
        <v>392.1</v>
      </c>
      <c r="H32" s="112">
        <f t="shared" si="3"/>
        <v>0.15000000000000002</v>
      </c>
      <c r="I32" s="112">
        <f t="shared" si="3"/>
        <v>1.75</v>
      </c>
      <c r="J32" s="112">
        <f t="shared" si="3"/>
        <v>0.09</v>
      </c>
      <c r="K32" s="112">
        <f t="shared" si="3"/>
        <v>0.57999999999999996</v>
      </c>
      <c r="L32" s="112">
        <f t="shared" si="3"/>
        <v>306.67</v>
      </c>
      <c r="M32" s="112">
        <f t="shared" si="3"/>
        <v>251.67000000000002</v>
      </c>
      <c r="N32" s="112">
        <f t="shared" si="3"/>
        <v>40</v>
      </c>
      <c r="O32" s="113">
        <f t="shared" si="3"/>
        <v>0.66999999999999993</v>
      </c>
    </row>
    <row r="33" spans="1:15" ht="16.5" customHeight="1" thickTop="1" thickBot="1" x14ac:dyDescent="0.25">
      <c r="A33" s="229" t="s">
        <v>362</v>
      </c>
      <c r="B33" s="230"/>
      <c r="C33" s="128"/>
      <c r="D33" s="78">
        <f t="shared" ref="D33:O33" si="4">D12+D21+D28</f>
        <v>68.099999999999994</v>
      </c>
      <c r="E33" s="78">
        <f t="shared" si="4"/>
        <v>69.790000000000006</v>
      </c>
      <c r="F33" s="78">
        <f t="shared" si="4"/>
        <v>288.49</v>
      </c>
      <c r="G33" s="78">
        <f t="shared" si="4"/>
        <v>2061.3000000000002</v>
      </c>
      <c r="H33" s="78">
        <f t="shared" si="4"/>
        <v>1.1591</v>
      </c>
      <c r="I33" s="78">
        <f t="shared" si="4"/>
        <v>105.44099999999999</v>
      </c>
      <c r="J33" s="78">
        <f t="shared" si="4"/>
        <v>413.29691000000003</v>
      </c>
      <c r="K33" s="78">
        <f t="shared" si="4"/>
        <v>47.710500000000003</v>
      </c>
      <c r="L33" s="78">
        <f t="shared" si="4"/>
        <v>832.39</v>
      </c>
      <c r="M33" s="78">
        <f t="shared" si="4"/>
        <v>729.16</v>
      </c>
      <c r="N33" s="78">
        <f t="shared" si="4"/>
        <v>198.8</v>
      </c>
      <c r="O33" s="78">
        <f t="shared" si="4"/>
        <v>11.18</v>
      </c>
    </row>
    <row r="34" spans="1:15" ht="16.5" customHeight="1" thickTop="1" thickBot="1" x14ac:dyDescent="0.25">
      <c r="A34" s="229" t="s">
        <v>363</v>
      </c>
      <c r="B34" s="230"/>
      <c r="C34" s="128"/>
      <c r="D34" s="78">
        <f t="shared" ref="D34:O34" si="5">D12+D21+D32</f>
        <v>59.44</v>
      </c>
      <c r="E34" s="78">
        <f t="shared" si="5"/>
        <v>65.03</v>
      </c>
      <c r="F34" s="78">
        <f t="shared" si="5"/>
        <v>256.51</v>
      </c>
      <c r="G34" s="78">
        <f t="shared" si="5"/>
        <v>1851.7400000000002</v>
      </c>
      <c r="H34" s="78">
        <f t="shared" si="5"/>
        <v>0.9365</v>
      </c>
      <c r="I34" s="78">
        <f t="shared" si="5"/>
        <v>86.86999999999999</v>
      </c>
      <c r="J34" s="78">
        <f t="shared" si="5"/>
        <v>348.52</v>
      </c>
      <c r="K34" s="78">
        <f t="shared" si="5"/>
        <v>46.475000000000001</v>
      </c>
      <c r="L34" s="78">
        <f t="shared" si="5"/>
        <v>897.31999999999994</v>
      </c>
      <c r="M34" s="78">
        <f t="shared" si="5"/>
        <v>718.44</v>
      </c>
      <c r="N34" s="78">
        <f t="shared" si="5"/>
        <v>151.80000000000001</v>
      </c>
      <c r="O34" s="78">
        <f t="shared" si="5"/>
        <v>6.254999999999999</v>
      </c>
    </row>
    <row r="35" spans="1:15" ht="17.25" customHeight="1" thickTop="1" thickBot="1" x14ac:dyDescent="0.25">
      <c r="A35" s="231" t="s">
        <v>33</v>
      </c>
      <c r="B35" s="231"/>
      <c r="C35" s="128"/>
      <c r="D35" s="78">
        <f t="shared" ref="D35:O35" si="6">D12+D21+D28+D32</f>
        <v>79.55</v>
      </c>
      <c r="E35" s="78">
        <f t="shared" si="6"/>
        <v>84.34</v>
      </c>
      <c r="F35" s="78">
        <f t="shared" si="6"/>
        <v>342.39</v>
      </c>
      <c r="G35" s="78">
        <f t="shared" si="6"/>
        <v>2453.4</v>
      </c>
      <c r="H35" s="78">
        <f t="shared" si="6"/>
        <v>1.3090999999999999</v>
      </c>
      <c r="I35" s="78">
        <f t="shared" si="6"/>
        <v>107.19099999999999</v>
      </c>
      <c r="J35" s="78">
        <f t="shared" si="6"/>
        <v>413.38691</v>
      </c>
      <c r="K35" s="78">
        <f t="shared" si="6"/>
        <v>48.290500000000002</v>
      </c>
      <c r="L35" s="78">
        <f t="shared" si="6"/>
        <v>1139.06</v>
      </c>
      <c r="M35" s="78">
        <f t="shared" si="6"/>
        <v>980.82999999999993</v>
      </c>
      <c r="N35" s="78">
        <f t="shared" si="6"/>
        <v>238.8</v>
      </c>
      <c r="O35" s="129">
        <f t="shared" si="6"/>
        <v>11.85</v>
      </c>
    </row>
    <row r="36" spans="1:15" ht="13.5" customHeight="1" thickTop="1" x14ac:dyDescent="0.2">
      <c r="A36" s="130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1:15" ht="12.75" customHeight="1" x14ac:dyDescent="0.2">
      <c r="A37" s="130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228" t="s">
        <v>319</v>
      </c>
      <c r="O37" s="228"/>
    </row>
    <row r="38" spans="1:15" ht="15.75" customHeight="1" x14ac:dyDescent="0.25">
      <c r="A38" s="105" t="s">
        <v>34</v>
      </c>
      <c r="B38" s="106"/>
      <c r="C38" s="106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</row>
    <row r="39" spans="1:15" ht="13.5" customHeight="1" thickBot="1" x14ac:dyDescent="0.25">
      <c r="A39" s="107"/>
      <c r="B39" s="106"/>
      <c r="C39" s="106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1:15" ht="16.5" customHeight="1" thickTop="1" thickBot="1" x14ac:dyDescent="0.25">
      <c r="A40" s="232" t="s">
        <v>1</v>
      </c>
      <c r="B40" s="233" t="s">
        <v>2</v>
      </c>
      <c r="C40" s="233" t="s">
        <v>3</v>
      </c>
      <c r="D40" s="234" t="s">
        <v>4</v>
      </c>
      <c r="E40" s="234"/>
      <c r="F40" s="234"/>
      <c r="G40" s="235" t="s">
        <v>5</v>
      </c>
      <c r="H40" s="234" t="s">
        <v>6</v>
      </c>
      <c r="I40" s="234"/>
      <c r="J40" s="234"/>
      <c r="K40" s="234"/>
      <c r="L40" s="236" t="s">
        <v>7</v>
      </c>
      <c r="M40" s="236"/>
      <c r="N40" s="236"/>
      <c r="O40" s="236"/>
    </row>
    <row r="41" spans="1:15" ht="17.25" customHeight="1" thickTop="1" thickBot="1" x14ac:dyDescent="0.25">
      <c r="A41" s="232"/>
      <c r="B41" s="233"/>
      <c r="C41" s="233"/>
      <c r="D41" s="133" t="s">
        <v>8</v>
      </c>
      <c r="E41" s="133" t="s">
        <v>9</v>
      </c>
      <c r="F41" s="133" t="s">
        <v>10</v>
      </c>
      <c r="G41" s="235"/>
      <c r="H41" s="133" t="s">
        <v>11</v>
      </c>
      <c r="I41" s="133" t="s">
        <v>12</v>
      </c>
      <c r="J41" s="133" t="s">
        <v>13</v>
      </c>
      <c r="K41" s="133" t="s">
        <v>14</v>
      </c>
      <c r="L41" s="133" t="s">
        <v>15</v>
      </c>
      <c r="M41" s="133" t="s">
        <v>16</v>
      </c>
      <c r="N41" s="133" t="s">
        <v>17</v>
      </c>
      <c r="O41" s="134" t="s">
        <v>18</v>
      </c>
    </row>
    <row r="42" spans="1:15" ht="16.5" customHeight="1" thickTop="1" x14ac:dyDescent="0.2">
      <c r="A42" s="225" t="s">
        <v>19</v>
      </c>
      <c r="B42" s="225"/>
      <c r="C42" s="110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s="35" customFormat="1" ht="15.75" customHeight="1" x14ac:dyDescent="0.2">
      <c r="A43" s="47" t="s">
        <v>275</v>
      </c>
      <c r="B43" s="38" t="s">
        <v>169</v>
      </c>
      <c r="C43" s="179">
        <v>200</v>
      </c>
      <c r="D43" s="48">
        <v>11.7</v>
      </c>
      <c r="E43" s="48">
        <v>4.6900000000000004</v>
      </c>
      <c r="F43" s="48">
        <v>37.229999999999997</v>
      </c>
      <c r="G43" s="48">
        <v>237.93</v>
      </c>
      <c r="H43" s="48">
        <v>0.122</v>
      </c>
      <c r="I43" s="48">
        <v>0</v>
      </c>
      <c r="J43" s="48">
        <v>105</v>
      </c>
      <c r="K43" s="48">
        <v>0.76</v>
      </c>
      <c r="L43" s="48">
        <v>36</v>
      </c>
      <c r="M43" s="48">
        <v>52</v>
      </c>
      <c r="N43" s="48">
        <v>19.25</v>
      </c>
      <c r="O43" s="49">
        <v>0.2</v>
      </c>
    </row>
    <row r="44" spans="1:15" s="25" customFormat="1" ht="15.75" customHeight="1" x14ac:dyDescent="0.2">
      <c r="A44" s="42" t="s">
        <v>167</v>
      </c>
      <c r="B44" s="27" t="s">
        <v>168</v>
      </c>
      <c r="C44" s="28">
        <v>60</v>
      </c>
      <c r="D44" s="29">
        <v>2.74</v>
      </c>
      <c r="E44" s="29">
        <v>13.84</v>
      </c>
      <c r="F44" s="29">
        <v>18</v>
      </c>
      <c r="G44" s="29">
        <v>207.52</v>
      </c>
      <c r="H44" s="29">
        <v>0.05</v>
      </c>
      <c r="I44" s="29">
        <v>0</v>
      </c>
      <c r="J44" s="29">
        <v>60</v>
      </c>
      <c r="K44" s="29">
        <v>0.3</v>
      </c>
      <c r="L44" s="29">
        <v>49.2</v>
      </c>
      <c r="M44" s="29">
        <v>13</v>
      </c>
      <c r="N44" s="29">
        <v>6.05</v>
      </c>
      <c r="O44" s="29">
        <v>0</v>
      </c>
    </row>
    <row r="45" spans="1:15" s="25" customFormat="1" ht="25.5" customHeight="1" x14ac:dyDescent="0.2">
      <c r="A45" s="47" t="s">
        <v>158</v>
      </c>
      <c r="B45" s="27" t="s">
        <v>39</v>
      </c>
      <c r="C45" s="28">
        <v>100</v>
      </c>
      <c r="D45" s="29">
        <v>1.5</v>
      </c>
      <c r="E45" s="29">
        <v>0.5</v>
      </c>
      <c r="F45" s="29">
        <v>21</v>
      </c>
      <c r="G45" s="29">
        <v>96</v>
      </c>
      <c r="H45" s="29">
        <v>0.04</v>
      </c>
      <c r="I45" s="29">
        <v>10</v>
      </c>
      <c r="J45" s="29">
        <v>0</v>
      </c>
      <c r="K45" s="29">
        <v>0.4</v>
      </c>
      <c r="L45" s="29">
        <v>8</v>
      </c>
      <c r="M45" s="29">
        <v>42</v>
      </c>
      <c r="N45" s="29">
        <v>28</v>
      </c>
      <c r="O45" s="30">
        <v>0.6</v>
      </c>
    </row>
    <row r="46" spans="1:15" s="25" customFormat="1" ht="25.5" customHeight="1" x14ac:dyDescent="0.2">
      <c r="A46" s="42" t="s">
        <v>165</v>
      </c>
      <c r="B46" s="27" t="s">
        <v>68</v>
      </c>
      <c r="C46" s="28">
        <v>200</v>
      </c>
      <c r="D46" s="29">
        <v>3.2</v>
      </c>
      <c r="E46" s="29">
        <v>2.7</v>
      </c>
      <c r="F46" s="29">
        <v>15.9</v>
      </c>
      <c r="G46" s="29">
        <v>79</v>
      </c>
      <c r="H46" s="29">
        <v>0.04</v>
      </c>
      <c r="I46" s="29">
        <v>1.3</v>
      </c>
      <c r="J46" s="29">
        <v>0.02</v>
      </c>
      <c r="K46" s="29">
        <v>0</v>
      </c>
      <c r="L46" s="29">
        <v>126</v>
      </c>
      <c r="M46" s="29">
        <v>90</v>
      </c>
      <c r="N46" s="29">
        <v>14</v>
      </c>
      <c r="O46" s="29">
        <v>0.1</v>
      </c>
    </row>
    <row r="47" spans="1:15" ht="16.5" customHeight="1" thickBot="1" x14ac:dyDescent="0.25">
      <c r="A47" s="238" t="s">
        <v>23</v>
      </c>
      <c r="B47" s="238"/>
      <c r="C47" s="184">
        <f t="shared" ref="C47:O47" si="7">SUM(C43:C46)</f>
        <v>560</v>
      </c>
      <c r="D47" s="112">
        <f t="shared" si="7"/>
        <v>19.14</v>
      </c>
      <c r="E47" s="112">
        <f t="shared" si="7"/>
        <v>21.73</v>
      </c>
      <c r="F47" s="112">
        <f t="shared" si="7"/>
        <v>92.13</v>
      </c>
      <c r="G47" s="112">
        <f t="shared" si="7"/>
        <v>620.45000000000005</v>
      </c>
      <c r="H47" s="112">
        <f t="shared" si="7"/>
        <v>0.252</v>
      </c>
      <c r="I47" s="112">
        <f t="shared" si="7"/>
        <v>11.3</v>
      </c>
      <c r="J47" s="112">
        <f t="shared" si="7"/>
        <v>165.02</v>
      </c>
      <c r="K47" s="112">
        <f t="shared" si="7"/>
        <v>1.46</v>
      </c>
      <c r="L47" s="112">
        <f t="shared" si="7"/>
        <v>219.2</v>
      </c>
      <c r="M47" s="112">
        <f t="shared" si="7"/>
        <v>197</v>
      </c>
      <c r="N47" s="112">
        <f t="shared" si="7"/>
        <v>67.3</v>
      </c>
      <c r="O47" s="113">
        <f t="shared" si="7"/>
        <v>0.9</v>
      </c>
    </row>
    <row r="48" spans="1:15" ht="16.5" customHeight="1" thickTop="1" x14ac:dyDescent="0.2">
      <c r="A48" s="225" t="s">
        <v>24</v>
      </c>
      <c r="B48" s="225"/>
      <c r="C48" s="137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38"/>
    </row>
    <row r="49" spans="1:15" ht="29.25" customHeight="1" x14ac:dyDescent="0.2">
      <c r="A49" s="121" t="s">
        <v>170</v>
      </c>
      <c r="B49" s="118" t="s">
        <v>29</v>
      </c>
      <c r="C49" s="177">
        <v>60</v>
      </c>
      <c r="D49" s="119">
        <v>0.66</v>
      </c>
      <c r="E49" s="119">
        <v>3.72</v>
      </c>
      <c r="F49" s="119">
        <v>2.2200000000000002</v>
      </c>
      <c r="G49" s="119">
        <v>45</v>
      </c>
      <c r="H49" s="119">
        <v>3.5999999999999997E-2</v>
      </c>
      <c r="I49" s="119">
        <v>13.26</v>
      </c>
      <c r="J49" s="119">
        <v>0</v>
      </c>
      <c r="K49" s="119">
        <v>1.98</v>
      </c>
      <c r="L49" s="119">
        <v>9</v>
      </c>
      <c r="M49" s="119">
        <v>15.6</v>
      </c>
      <c r="N49" s="119">
        <v>12</v>
      </c>
      <c r="O49" s="120">
        <v>0.54</v>
      </c>
    </row>
    <row r="50" spans="1:15" ht="15.75" customHeight="1" x14ac:dyDescent="0.2">
      <c r="A50" s="121" t="s">
        <v>276</v>
      </c>
      <c r="B50" s="118" t="s">
        <v>137</v>
      </c>
      <c r="C50" s="177">
        <v>250</v>
      </c>
      <c r="D50" s="119">
        <v>6.1</v>
      </c>
      <c r="E50" s="119">
        <v>7.1</v>
      </c>
      <c r="F50" s="119">
        <v>12.2</v>
      </c>
      <c r="G50" s="119">
        <v>137.1</v>
      </c>
      <c r="H50" s="119">
        <v>0.12</v>
      </c>
      <c r="I50" s="119">
        <v>15</v>
      </c>
      <c r="J50" s="119">
        <v>21.67</v>
      </c>
      <c r="K50" s="119">
        <v>23</v>
      </c>
      <c r="L50" s="119">
        <v>107</v>
      </c>
      <c r="M50" s="119">
        <v>87</v>
      </c>
      <c r="N50" s="119">
        <v>3</v>
      </c>
      <c r="O50" s="120">
        <v>0.18</v>
      </c>
    </row>
    <row r="51" spans="1:15" s="25" customFormat="1" ht="15.75" customHeight="1" x14ac:dyDescent="0.2">
      <c r="A51" s="42" t="s">
        <v>320</v>
      </c>
      <c r="B51" s="27" t="s">
        <v>321</v>
      </c>
      <c r="C51" s="28">
        <v>200</v>
      </c>
      <c r="D51" s="29">
        <v>14.65</v>
      </c>
      <c r="E51" s="29">
        <v>17.100000000000001</v>
      </c>
      <c r="F51" s="29">
        <v>42.4</v>
      </c>
      <c r="G51" s="29">
        <v>382.1</v>
      </c>
      <c r="H51" s="29">
        <v>0.11</v>
      </c>
      <c r="I51" s="29">
        <v>0.25</v>
      </c>
      <c r="J51" s="29">
        <v>36</v>
      </c>
      <c r="K51" s="29">
        <v>0.25</v>
      </c>
      <c r="L51" s="29">
        <v>20</v>
      </c>
      <c r="M51" s="29">
        <v>25</v>
      </c>
      <c r="N51" s="29">
        <v>11</v>
      </c>
      <c r="O51" s="30">
        <v>0.77</v>
      </c>
    </row>
    <row r="52" spans="1:15" s="25" customFormat="1" ht="25.5" customHeight="1" x14ac:dyDescent="0.2">
      <c r="A52" s="42" t="s">
        <v>166</v>
      </c>
      <c r="B52" s="27" t="s">
        <v>20</v>
      </c>
      <c r="C52" s="28">
        <v>80</v>
      </c>
      <c r="D52" s="29">
        <v>6.08</v>
      </c>
      <c r="E52" s="29">
        <v>0.64</v>
      </c>
      <c r="F52" s="29">
        <v>39.36</v>
      </c>
      <c r="G52" s="29">
        <v>188</v>
      </c>
      <c r="H52" s="29">
        <v>8.8000000000000009E-2</v>
      </c>
      <c r="I52" s="29">
        <v>0</v>
      </c>
      <c r="J52" s="29">
        <v>0</v>
      </c>
      <c r="K52" s="29">
        <v>0.88</v>
      </c>
      <c r="L52" s="29">
        <v>16</v>
      </c>
      <c r="M52" s="29">
        <v>52</v>
      </c>
      <c r="N52" s="29">
        <v>11.2</v>
      </c>
      <c r="O52" s="29">
        <v>0.88</v>
      </c>
    </row>
    <row r="53" spans="1:15" s="25" customFormat="1" ht="25.5" customHeight="1" x14ac:dyDescent="0.2">
      <c r="A53" s="42" t="s">
        <v>158</v>
      </c>
      <c r="B53" s="27" t="s">
        <v>27</v>
      </c>
      <c r="C53" s="28">
        <v>100</v>
      </c>
      <c r="D53" s="29">
        <v>0.8</v>
      </c>
      <c r="E53" s="29">
        <v>0.4</v>
      </c>
      <c r="F53" s="29">
        <v>8.1</v>
      </c>
      <c r="G53" s="29">
        <v>47</v>
      </c>
      <c r="H53" s="32">
        <v>0.02</v>
      </c>
      <c r="I53" s="32">
        <v>180</v>
      </c>
      <c r="J53" s="32">
        <v>0</v>
      </c>
      <c r="K53" s="32">
        <v>0.3</v>
      </c>
      <c r="L53" s="32">
        <v>40</v>
      </c>
      <c r="M53" s="32">
        <v>34</v>
      </c>
      <c r="N53" s="32">
        <v>25</v>
      </c>
      <c r="O53" s="46">
        <v>0.8</v>
      </c>
    </row>
    <row r="54" spans="1:15" s="25" customFormat="1" ht="25.5" customHeight="1" x14ac:dyDescent="0.2">
      <c r="A54" s="42" t="s">
        <v>208</v>
      </c>
      <c r="B54" s="27" t="s">
        <v>84</v>
      </c>
      <c r="C54" s="28">
        <v>200</v>
      </c>
      <c r="D54" s="29">
        <v>0.7</v>
      </c>
      <c r="E54" s="29">
        <v>0.3</v>
      </c>
      <c r="F54" s="29">
        <v>22.8</v>
      </c>
      <c r="G54" s="29">
        <v>97</v>
      </c>
      <c r="H54" s="32">
        <v>0.01</v>
      </c>
      <c r="I54" s="32">
        <v>70</v>
      </c>
      <c r="J54" s="32">
        <v>0</v>
      </c>
      <c r="K54" s="32">
        <v>0</v>
      </c>
      <c r="L54" s="32">
        <v>12</v>
      </c>
      <c r="M54" s="32">
        <v>3</v>
      </c>
      <c r="N54" s="32">
        <v>3</v>
      </c>
      <c r="O54" s="46">
        <v>1.5</v>
      </c>
    </row>
    <row r="55" spans="1:15" ht="16.5" customHeight="1" thickBot="1" x14ac:dyDescent="0.25">
      <c r="A55" s="238"/>
      <c r="B55" s="238"/>
      <c r="C55" s="184">
        <f>SUM(C49:C54)</f>
        <v>890</v>
      </c>
      <c r="D55" s="112">
        <f t="shared" ref="D55:O55" si="8">SUM(D49:D54)</f>
        <v>28.990000000000002</v>
      </c>
      <c r="E55" s="112">
        <f t="shared" si="8"/>
        <v>29.26</v>
      </c>
      <c r="F55" s="112">
        <f t="shared" si="8"/>
        <v>127.08</v>
      </c>
      <c r="G55" s="112">
        <f t="shared" si="8"/>
        <v>896.2</v>
      </c>
      <c r="H55" s="112">
        <f t="shared" si="8"/>
        <v>0.38400000000000006</v>
      </c>
      <c r="I55" s="112">
        <f t="shared" si="8"/>
        <v>278.51</v>
      </c>
      <c r="J55" s="112">
        <f t="shared" si="8"/>
        <v>57.67</v>
      </c>
      <c r="K55" s="112">
        <f t="shared" si="8"/>
        <v>26.41</v>
      </c>
      <c r="L55" s="112">
        <f t="shared" si="8"/>
        <v>204</v>
      </c>
      <c r="M55" s="112">
        <f t="shared" si="8"/>
        <v>216.6</v>
      </c>
      <c r="N55" s="112">
        <f t="shared" si="8"/>
        <v>65.2</v>
      </c>
      <c r="O55" s="113">
        <f t="shared" si="8"/>
        <v>4.67</v>
      </c>
    </row>
    <row r="56" spans="1:15" ht="16.5" customHeight="1" thickTop="1" x14ac:dyDescent="0.2">
      <c r="A56" s="227" t="s">
        <v>358</v>
      </c>
      <c r="B56" s="227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4"/>
    </row>
    <row r="57" spans="1:15" s="37" customFormat="1" ht="15.75" customHeight="1" x14ac:dyDescent="0.2">
      <c r="A57" s="92" t="s">
        <v>172</v>
      </c>
      <c r="B57" s="39" t="s">
        <v>171</v>
      </c>
      <c r="C57" s="178" t="s">
        <v>173</v>
      </c>
      <c r="D57" s="41">
        <v>15.08</v>
      </c>
      <c r="E57" s="41">
        <v>17.43</v>
      </c>
      <c r="F57" s="41">
        <v>46.13</v>
      </c>
      <c r="G57" s="41">
        <v>401.71</v>
      </c>
      <c r="H57" s="41">
        <v>0.25</v>
      </c>
      <c r="I57" s="41">
        <v>0.03</v>
      </c>
      <c r="J57" s="41">
        <v>120</v>
      </c>
      <c r="K57" s="41">
        <v>0.4</v>
      </c>
      <c r="L57" s="41">
        <v>70.38</v>
      </c>
      <c r="M57" s="41">
        <v>118.77</v>
      </c>
      <c r="N57" s="41">
        <v>10.8</v>
      </c>
      <c r="O57" s="41">
        <v>1.25</v>
      </c>
    </row>
    <row r="58" spans="1:15" s="25" customFormat="1" ht="25.5" customHeight="1" x14ac:dyDescent="0.2">
      <c r="A58" s="47" t="s">
        <v>158</v>
      </c>
      <c r="B58" s="27" t="s">
        <v>138</v>
      </c>
      <c r="C58" s="28">
        <v>100</v>
      </c>
      <c r="D58" s="29">
        <v>0.6</v>
      </c>
      <c r="E58" s="29">
        <v>0.6</v>
      </c>
      <c r="F58" s="29">
        <v>15.4</v>
      </c>
      <c r="G58" s="29">
        <v>72</v>
      </c>
      <c r="H58" s="29">
        <v>0.05</v>
      </c>
      <c r="I58" s="29">
        <v>6</v>
      </c>
      <c r="J58" s="29">
        <v>0</v>
      </c>
      <c r="K58" s="29">
        <v>0.4</v>
      </c>
      <c r="L58" s="29">
        <v>30</v>
      </c>
      <c r="M58" s="29">
        <v>17</v>
      </c>
      <c r="N58" s="29">
        <v>22</v>
      </c>
      <c r="O58" s="29">
        <v>0.6</v>
      </c>
    </row>
    <row r="59" spans="1:15" s="37" customFormat="1" ht="15.75" customHeight="1" x14ac:dyDescent="0.2">
      <c r="A59" s="42" t="s">
        <v>174</v>
      </c>
      <c r="B59" s="53" t="s">
        <v>139</v>
      </c>
      <c r="C59" s="28">
        <v>200</v>
      </c>
      <c r="D59" s="29">
        <v>0.5</v>
      </c>
      <c r="E59" s="29">
        <v>0</v>
      </c>
      <c r="F59" s="29">
        <v>27</v>
      </c>
      <c r="G59" s="29">
        <v>110</v>
      </c>
      <c r="H59" s="29">
        <v>0.01</v>
      </c>
      <c r="I59" s="29">
        <v>0.5</v>
      </c>
      <c r="J59" s="29">
        <v>0</v>
      </c>
      <c r="K59" s="29">
        <v>0</v>
      </c>
      <c r="L59" s="29">
        <v>28</v>
      </c>
      <c r="M59" s="29">
        <v>19</v>
      </c>
      <c r="N59" s="29">
        <v>7</v>
      </c>
      <c r="O59" s="30">
        <v>0.14000000000000001</v>
      </c>
    </row>
    <row r="60" spans="1:15" ht="16.5" customHeight="1" thickBot="1" x14ac:dyDescent="0.25">
      <c r="A60" s="226" t="s">
        <v>359</v>
      </c>
      <c r="B60" s="226"/>
      <c r="C60" s="143">
        <v>500</v>
      </c>
      <c r="D60" s="112">
        <f t="shared" ref="D60:O60" si="9">SUM(D57:D59)</f>
        <v>16.18</v>
      </c>
      <c r="E60" s="112">
        <f t="shared" si="9"/>
        <v>18.03</v>
      </c>
      <c r="F60" s="112">
        <f t="shared" si="9"/>
        <v>88.53</v>
      </c>
      <c r="G60" s="112">
        <f t="shared" si="9"/>
        <v>583.71</v>
      </c>
      <c r="H60" s="112">
        <f t="shared" si="9"/>
        <v>0.31</v>
      </c>
      <c r="I60" s="112">
        <f t="shared" si="9"/>
        <v>6.53</v>
      </c>
      <c r="J60" s="112">
        <f t="shared" si="9"/>
        <v>120</v>
      </c>
      <c r="K60" s="112">
        <f t="shared" si="9"/>
        <v>0.8</v>
      </c>
      <c r="L60" s="112">
        <f t="shared" si="9"/>
        <v>128.38</v>
      </c>
      <c r="M60" s="112">
        <f t="shared" si="9"/>
        <v>154.76999999999998</v>
      </c>
      <c r="N60" s="112">
        <f t="shared" si="9"/>
        <v>39.799999999999997</v>
      </c>
      <c r="O60" s="113">
        <f t="shared" si="9"/>
        <v>1.9900000000000002</v>
      </c>
    </row>
    <row r="61" spans="1:15" ht="16.5" customHeight="1" thickTop="1" x14ac:dyDescent="0.2">
      <c r="A61" s="225" t="s">
        <v>360</v>
      </c>
      <c r="B61" s="225"/>
      <c r="C61" s="137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138"/>
    </row>
    <row r="62" spans="1:15" s="25" customFormat="1" ht="15.75" customHeight="1" x14ac:dyDescent="0.2">
      <c r="A62" s="192" t="s">
        <v>246</v>
      </c>
      <c r="B62" s="193" t="s">
        <v>32</v>
      </c>
      <c r="C62" s="183">
        <v>250</v>
      </c>
      <c r="D62" s="194">
        <v>7.25</v>
      </c>
      <c r="E62" s="194">
        <v>6.25</v>
      </c>
      <c r="F62" s="194">
        <v>10</v>
      </c>
      <c r="G62" s="194">
        <v>125</v>
      </c>
      <c r="H62" s="194">
        <v>0.1</v>
      </c>
      <c r="I62" s="194">
        <v>14.25</v>
      </c>
      <c r="J62" s="194">
        <v>0.05</v>
      </c>
      <c r="K62" s="194">
        <v>0</v>
      </c>
      <c r="L62" s="194">
        <v>300</v>
      </c>
      <c r="M62" s="194">
        <v>225</v>
      </c>
      <c r="N62" s="194">
        <v>35</v>
      </c>
      <c r="O62" s="195">
        <v>0.25</v>
      </c>
    </row>
    <row r="63" spans="1:15" s="66" customFormat="1" ht="25.5" customHeight="1" x14ac:dyDescent="0.2">
      <c r="A63" s="65" t="s">
        <v>249</v>
      </c>
      <c r="B63" s="61" t="s">
        <v>250</v>
      </c>
      <c r="C63" s="180">
        <v>50</v>
      </c>
      <c r="D63" s="62">
        <v>4.7300000000000004</v>
      </c>
      <c r="E63" s="62">
        <v>5.52</v>
      </c>
      <c r="F63" s="62">
        <v>40</v>
      </c>
      <c r="G63" s="62">
        <v>191.4</v>
      </c>
      <c r="H63" s="63">
        <v>0.02</v>
      </c>
      <c r="I63" s="63">
        <v>1.82</v>
      </c>
      <c r="J63" s="63">
        <v>0.04</v>
      </c>
      <c r="K63" s="63">
        <v>1.1100000000000001</v>
      </c>
      <c r="L63" s="63">
        <v>17.39</v>
      </c>
      <c r="M63" s="63">
        <v>52.96</v>
      </c>
      <c r="N63" s="63">
        <v>16.600000000000001</v>
      </c>
      <c r="O63" s="64">
        <v>0.66</v>
      </c>
    </row>
    <row r="64" spans="1:15" ht="16.5" customHeight="1" thickBot="1" x14ac:dyDescent="0.25">
      <c r="A64" s="226" t="s">
        <v>364</v>
      </c>
      <c r="B64" s="226"/>
      <c r="C64" s="184">
        <f>SUM(C62:C63)</f>
        <v>300</v>
      </c>
      <c r="D64" s="112">
        <f t="shared" ref="D64:O64" si="10">SUM(D62:D63)</f>
        <v>11.98</v>
      </c>
      <c r="E64" s="112">
        <f t="shared" si="10"/>
        <v>11.77</v>
      </c>
      <c r="F64" s="112">
        <f t="shared" si="10"/>
        <v>50</v>
      </c>
      <c r="G64" s="139">
        <f t="shared" si="10"/>
        <v>316.39999999999998</v>
      </c>
      <c r="H64" s="112">
        <f t="shared" si="10"/>
        <v>0.12000000000000001</v>
      </c>
      <c r="I64" s="112">
        <f t="shared" si="10"/>
        <v>16.07</v>
      </c>
      <c r="J64" s="112">
        <f t="shared" si="10"/>
        <v>0.09</v>
      </c>
      <c r="K64" s="112">
        <f t="shared" si="10"/>
        <v>1.1100000000000001</v>
      </c>
      <c r="L64" s="112">
        <f t="shared" si="10"/>
        <v>317.39</v>
      </c>
      <c r="M64" s="112">
        <f t="shared" si="10"/>
        <v>277.95999999999998</v>
      </c>
      <c r="N64" s="112">
        <f t="shared" si="10"/>
        <v>51.6</v>
      </c>
      <c r="O64" s="113">
        <f t="shared" si="10"/>
        <v>0.91</v>
      </c>
    </row>
    <row r="65" spans="1:15" ht="16.5" customHeight="1" thickTop="1" thickBot="1" x14ac:dyDescent="0.25">
      <c r="A65" s="229" t="s">
        <v>362</v>
      </c>
      <c r="B65" s="230"/>
      <c r="C65" s="128"/>
      <c r="D65" s="78">
        <f t="shared" ref="D65:O65" si="11">D47+D55+D60</f>
        <v>64.31</v>
      </c>
      <c r="E65" s="78">
        <f t="shared" si="11"/>
        <v>69.02000000000001</v>
      </c>
      <c r="F65" s="78">
        <f t="shared" si="11"/>
        <v>307.74</v>
      </c>
      <c r="G65" s="78">
        <f t="shared" si="11"/>
        <v>2100.36</v>
      </c>
      <c r="H65" s="78">
        <f t="shared" si="11"/>
        <v>0.94600000000000017</v>
      </c>
      <c r="I65" s="78">
        <f t="shared" si="11"/>
        <v>296.33999999999997</v>
      </c>
      <c r="J65" s="78">
        <f t="shared" si="11"/>
        <v>342.69</v>
      </c>
      <c r="K65" s="78">
        <f t="shared" si="11"/>
        <v>28.67</v>
      </c>
      <c r="L65" s="78">
        <f t="shared" si="11"/>
        <v>551.57999999999993</v>
      </c>
      <c r="M65" s="78">
        <f t="shared" si="11"/>
        <v>568.37</v>
      </c>
      <c r="N65" s="78">
        <f t="shared" si="11"/>
        <v>172.3</v>
      </c>
      <c r="O65" s="78">
        <f t="shared" si="11"/>
        <v>7.5600000000000005</v>
      </c>
    </row>
    <row r="66" spans="1:15" ht="16.5" customHeight="1" thickTop="1" thickBot="1" x14ac:dyDescent="0.25">
      <c r="A66" s="229" t="s">
        <v>363</v>
      </c>
      <c r="B66" s="230"/>
      <c r="C66" s="128"/>
      <c r="D66" s="78">
        <f t="shared" ref="D66:O66" si="12">D47+D55+D64</f>
        <v>60.11</v>
      </c>
      <c r="E66" s="78">
        <f t="shared" si="12"/>
        <v>62.760000000000005</v>
      </c>
      <c r="F66" s="78">
        <f t="shared" si="12"/>
        <v>269.20999999999998</v>
      </c>
      <c r="G66" s="78">
        <f t="shared" si="12"/>
        <v>1833.0500000000002</v>
      </c>
      <c r="H66" s="78">
        <f t="shared" si="12"/>
        <v>0.75600000000000012</v>
      </c>
      <c r="I66" s="78">
        <f t="shared" si="12"/>
        <v>305.88</v>
      </c>
      <c r="J66" s="78">
        <f t="shared" si="12"/>
        <v>222.78</v>
      </c>
      <c r="K66" s="78">
        <f t="shared" si="12"/>
        <v>28.98</v>
      </c>
      <c r="L66" s="78">
        <f t="shared" si="12"/>
        <v>740.58999999999992</v>
      </c>
      <c r="M66" s="78">
        <f t="shared" si="12"/>
        <v>691.56</v>
      </c>
      <c r="N66" s="78">
        <f t="shared" si="12"/>
        <v>184.1</v>
      </c>
      <c r="O66" s="78">
        <f t="shared" si="12"/>
        <v>6.48</v>
      </c>
    </row>
    <row r="67" spans="1:15" ht="17.25" customHeight="1" thickTop="1" thickBot="1" x14ac:dyDescent="0.25">
      <c r="A67" s="231" t="s">
        <v>43</v>
      </c>
      <c r="B67" s="231"/>
      <c r="C67" s="128"/>
      <c r="D67" s="78">
        <f t="shared" ref="D67:O67" si="13">D47+D55+D60+D64</f>
        <v>76.290000000000006</v>
      </c>
      <c r="E67" s="78">
        <f t="shared" si="13"/>
        <v>80.790000000000006</v>
      </c>
      <c r="F67" s="78">
        <f t="shared" si="13"/>
        <v>357.74</v>
      </c>
      <c r="G67" s="78">
        <f t="shared" si="13"/>
        <v>2416.7600000000002</v>
      </c>
      <c r="H67" s="78">
        <f t="shared" si="13"/>
        <v>1.0660000000000003</v>
      </c>
      <c r="I67" s="78">
        <f t="shared" si="13"/>
        <v>312.40999999999997</v>
      </c>
      <c r="J67" s="78">
        <f t="shared" si="13"/>
        <v>342.78</v>
      </c>
      <c r="K67" s="78">
        <f t="shared" si="13"/>
        <v>29.78</v>
      </c>
      <c r="L67" s="78">
        <f t="shared" si="13"/>
        <v>868.96999999999991</v>
      </c>
      <c r="M67" s="78">
        <f t="shared" si="13"/>
        <v>846.32999999999993</v>
      </c>
      <c r="N67" s="78">
        <f t="shared" si="13"/>
        <v>223.9</v>
      </c>
      <c r="O67" s="129">
        <f t="shared" si="13"/>
        <v>8.4700000000000006</v>
      </c>
    </row>
    <row r="68" spans="1:15" ht="13.5" customHeight="1" thickTop="1" x14ac:dyDescent="0.2">
      <c r="A68" s="106"/>
      <c r="B68" s="106"/>
      <c r="C68" s="106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</row>
    <row r="69" spans="1:15" ht="12.75" customHeight="1" x14ac:dyDescent="0.2">
      <c r="A69" s="106"/>
      <c r="B69" s="106"/>
      <c r="C69" s="106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228" t="s">
        <v>319</v>
      </c>
      <c r="O69" s="228"/>
    </row>
    <row r="70" spans="1:15" ht="15.75" customHeight="1" x14ac:dyDescent="0.25">
      <c r="A70" s="105" t="s">
        <v>44</v>
      </c>
      <c r="B70" s="106"/>
      <c r="C70" s="106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</row>
    <row r="71" spans="1:15" ht="13.5" customHeight="1" thickBot="1" x14ac:dyDescent="0.25">
      <c r="A71" s="107"/>
      <c r="B71" s="106"/>
      <c r="C71" s="106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</row>
    <row r="72" spans="1:15" ht="16.5" customHeight="1" thickTop="1" thickBot="1" x14ac:dyDescent="0.25">
      <c r="A72" s="232" t="s">
        <v>1</v>
      </c>
      <c r="B72" s="233" t="s">
        <v>2</v>
      </c>
      <c r="C72" s="233" t="s">
        <v>3</v>
      </c>
      <c r="D72" s="234" t="s">
        <v>4</v>
      </c>
      <c r="E72" s="234"/>
      <c r="F72" s="234"/>
      <c r="G72" s="235" t="s">
        <v>5</v>
      </c>
      <c r="H72" s="234" t="s">
        <v>6</v>
      </c>
      <c r="I72" s="234"/>
      <c r="J72" s="234"/>
      <c r="K72" s="234"/>
      <c r="L72" s="236" t="s">
        <v>7</v>
      </c>
      <c r="M72" s="236"/>
      <c r="N72" s="236"/>
      <c r="O72" s="236"/>
    </row>
    <row r="73" spans="1:15" ht="17.25" customHeight="1" thickTop="1" thickBot="1" x14ac:dyDescent="0.25">
      <c r="A73" s="232"/>
      <c r="B73" s="233"/>
      <c r="C73" s="233"/>
      <c r="D73" s="133" t="s">
        <v>8</v>
      </c>
      <c r="E73" s="133" t="s">
        <v>9</v>
      </c>
      <c r="F73" s="133" t="s">
        <v>10</v>
      </c>
      <c r="G73" s="235"/>
      <c r="H73" s="133" t="s">
        <v>11</v>
      </c>
      <c r="I73" s="133" t="s">
        <v>12</v>
      </c>
      <c r="J73" s="133" t="s">
        <v>13</v>
      </c>
      <c r="K73" s="133" t="s">
        <v>14</v>
      </c>
      <c r="L73" s="133" t="s">
        <v>15</v>
      </c>
      <c r="M73" s="133" t="s">
        <v>16</v>
      </c>
      <c r="N73" s="133" t="s">
        <v>17</v>
      </c>
      <c r="O73" s="134" t="s">
        <v>18</v>
      </c>
    </row>
    <row r="74" spans="1:15" ht="16.5" customHeight="1" thickTop="1" x14ac:dyDescent="0.2">
      <c r="A74" s="237" t="s">
        <v>19</v>
      </c>
      <c r="B74" s="237"/>
      <c r="C74" s="110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40"/>
    </row>
    <row r="75" spans="1:15" s="37" customFormat="1" ht="15.75" customHeight="1" x14ac:dyDescent="0.2">
      <c r="A75" s="89" t="s">
        <v>344</v>
      </c>
      <c r="B75" s="141" t="s">
        <v>64</v>
      </c>
      <c r="C75" s="181" t="s">
        <v>322</v>
      </c>
      <c r="D75" s="82">
        <v>18.27</v>
      </c>
      <c r="E75" s="82">
        <v>19.350000000000001</v>
      </c>
      <c r="F75" s="82">
        <v>65.34</v>
      </c>
      <c r="G75" s="82">
        <v>508.61</v>
      </c>
      <c r="H75" s="82">
        <v>0.21</v>
      </c>
      <c r="I75" s="82">
        <v>0.01</v>
      </c>
      <c r="J75" s="82">
        <v>181.65</v>
      </c>
      <c r="K75" s="82">
        <v>0.56699999999999995</v>
      </c>
      <c r="L75" s="82">
        <v>266.93</v>
      </c>
      <c r="M75" s="82">
        <v>324.40800000000002</v>
      </c>
      <c r="N75" s="82">
        <v>47.25</v>
      </c>
      <c r="O75" s="82">
        <v>0.21</v>
      </c>
    </row>
    <row r="76" spans="1:15" s="37" customFormat="1" ht="25.5" customHeight="1" x14ac:dyDescent="0.2">
      <c r="A76" s="42" t="s">
        <v>158</v>
      </c>
      <c r="B76" s="27" t="s">
        <v>36</v>
      </c>
      <c r="C76" s="28">
        <v>100</v>
      </c>
      <c r="D76" s="32">
        <v>0.9</v>
      </c>
      <c r="E76" s="32">
        <v>0.2</v>
      </c>
      <c r="F76" s="32">
        <v>8.1</v>
      </c>
      <c r="G76" s="32">
        <v>43</v>
      </c>
      <c r="H76" s="32">
        <v>0.04</v>
      </c>
      <c r="I76" s="32">
        <v>60</v>
      </c>
      <c r="J76" s="32">
        <v>0</v>
      </c>
      <c r="K76" s="32">
        <v>0.2</v>
      </c>
      <c r="L76" s="32">
        <v>34</v>
      </c>
      <c r="M76" s="32">
        <v>23</v>
      </c>
      <c r="N76" s="32">
        <v>13</v>
      </c>
      <c r="O76" s="46">
        <v>0.3</v>
      </c>
    </row>
    <row r="77" spans="1:15" s="25" customFormat="1" ht="25.5" customHeight="1" x14ac:dyDescent="0.2">
      <c r="A77" s="42" t="s">
        <v>177</v>
      </c>
      <c r="B77" s="27" t="s">
        <v>35</v>
      </c>
      <c r="C77" s="28">
        <v>200</v>
      </c>
      <c r="D77" s="29">
        <v>0.1</v>
      </c>
      <c r="E77" s="29">
        <v>0</v>
      </c>
      <c r="F77" s="29">
        <v>15.2</v>
      </c>
      <c r="G77" s="29">
        <v>61</v>
      </c>
      <c r="H77" s="29">
        <v>0</v>
      </c>
      <c r="I77" s="29">
        <v>2.8</v>
      </c>
      <c r="J77" s="29">
        <v>0</v>
      </c>
      <c r="K77" s="29">
        <v>0</v>
      </c>
      <c r="L77" s="29">
        <v>14.2</v>
      </c>
      <c r="M77" s="29">
        <v>4</v>
      </c>
      <c r="N77" s="29">
        <v>2</v>
      </c>
      <c r="O77" s="30">
        <v>0.4</v>
      </c>
    </row>
    <row r="78" spans="1:15" ht="16.5" customHeight="1" thickBot="1" x14ac:dyDescent="0.25">
      <c r="A78" s="226" t="s">
        <v>23</v>
      </c>
      <c r="B78" s="226"/>
      <c r="C78" s="184">
        <v>510</v>
      </c>
      <c r="D78" s="112">
        <f t="shared" ref="D78:O78" si="14">SUM(D75:D77)</f>
        <v>19.27</v>
      </c>
      <c r="E78" s="112">
        <f t="shared" si="14"/>
        <v>19.55</v>
      </c>
      <c r="F78" s="112">
        <f t="shared" si="14"/>
        <v>88.64</v>
      </c>
      <c r="G78" s="112">
        <f t="shared" si="14"/>
        <v>612.61</v>
      </c>
      <c r="H78" s="112">
        <f t="shared" si="14"/>
        <v>0.25</v>
      </c>
      <c r="I78" s="112">
        <f t="shared" si="14"/>
        <v>62.809999999999995</v>
      </c>
      <c r="J78" s="112">
        <f t="shared" si="14"/>
        <v>181.65</v>
      </c>
      <c r="K78" s="112">
        <f t="shared" si="14"/>
        <v>0.7669999999999999</v>
      </c>
      <c r="L78" s="112">
        <f t="shared" si="14"/>
        <v>315.13</v>
      </c>
      <c r="M78" s="112">
        <f t="shared" si="14"/>
        <v>351.40800000000002</v>
      </c>
      <c r="N78" s="112">
        <f t="shared" si="14"/>
        <v>62.25</v>
      </c>
      <c r="O78" s="113">
        <f t="shared" si="14"/>
        <v>0.91</v>
      </c>
    </row>
    <row r="79" spans="1:15" ht="16.5" customHeight="1" thickTop="1" x14ac:dyDescent="0.2">
      <c r="A79" s="225" t="s">
        <v>24</v>
      </c>
      <c r="B79" s="225"/>
      <c r="C79" s="137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138"/>
    </row>
    <row r="80" spans="1:15" s="25" customFormat="1" ht="30" customHeight="1" x14ac:dyDescent="0.2">
      <c r="A80" s="42" t="s">
        <v>268</v>
      </c>
      <c r="B80" s="27" t="s">
        <v>52</v>
      </c>
      <c r="C80" s="28">
        <v>100</v>
      </c>
      <c r="D80" s="29">
        <v>1.3</v>
      </c>
      <c r="E80" s="29">
        <v>10.8</v>
      </c>
      <c r="F80" s="29">
        <v>6.8</v>
      </c>
      <c r="G80" s="29">
        <v>130</v>
      </c>
      <c r="H80" s="29">
        <v>0.04</v>
      </c>
      <c r="I80" s="29">
        <v>8.4</v>
      </c>
      <c r="J80" s="29">
        <v>0</v>
      </c>
      <c r="K80" s="29">
        <v>4.5999999999999996</v>
      </c>
      <c r="L80" s="29">
        <v>23</v>
      </c>
      <c r="M80" s="29">
        <v>40</v>
      </c>
      <c r="N80" s="29">
        <v>18</v>
      </c>
      <c r="O80" s="29">
        <v>0.8</v>
      </c>
    </row>
    <row r="81" spans="1:15" ht="15.75" customHeight="1" x14ac:dyDescent="0.2">
      <c r="A81" s="121" t="s">
        <v>277</v>
      </c>
      <c r="B81" s="118" t="s">
        <v>140</v>
      </c>
      <c r="C81" s="177">
        <v>250</v>
      </c>
      <c r="D81" s="119">
        <v>2.6</v>
      </c>
      <c r="E81" s="119">
        <v>3.5</v>
      </c>
      <c r="F81" s="119">
        <v>15.6</v>
      </c>
      <c r="G81" s="119">
        <v>104.3</v>
      </c>
      <c r="H81" s="119">
        <v>0.1</v>
      </c>
      <c r="I81" s="119">
        <v>21</v>
      </c>
      <c r="J81" s="119">
        <v>10</v>
      </c>
      <c r="K81" s="119">
        <v>18</v>
      </c>
      <c r="L81" s="119">
        <v>125</v>
      </c>
      <c r="M81" s="119">
        <v>91</v>
      </c>
      <c r="N81" s="119">
        <v>5</v>
      </c>
      <c r="O81" s="120">
        <v>0.2</v>
      </c>
    </row>
    <row r="82" spans="1:15" s="37" customFormat="1" ht="15.75" customHeight="1" x14ac:dyDescent="0.2">
      <c r="A82" s="69" t="s">
        <v>178</v>
      </c>
      <c r="B82" s="39" t="s">
        <v>326</v>
      </c>
      <c r="C82" s="178" t="s">
        <v>179</v>
      </c>
      <c r="D82" s="41">
        <v>16.7</v>
      </c>
      <c r="E82" s="41">
        <v>8.84</v>
      </c>
      <c r="F82" s="41">
        <v>8.2200000000000006</v>
      </c>
      <c r="G82" s="41">
        <v>176.43</v>
      </c>
      <c r="H82" s="41">
        <v>0.05</v>
      </c>
      <c r="I82" s="41">
        <v>11.9</v>
      </c>
      <c r="J82" s="41">
        <v>350</v>
      </c>
      <c r="K82" s="41">
        <v>2.41</v>
      </c>
      <c r="L82" s="41">
        <v>202.66</v>
      </c>
      <c r="M82" s="41">
        <v>326.58</v>
      </c>
      <c r="N82" s="41">
        <v>31.2</v>
      </c>
      <c r="O82" s="41">
        <v>0</v>
      </c>
    </row>
    <row r="83" spans="1:15" s="25" customFormat="1" ht="25.5" customHeight="1" x14ac:dyDescent="0.2">
      <c r="A83" s="42" t="s">
        <v>181</v>
      </c>
      <c r="B83" s="27" t="s">
        <v>60</v>
      </c>
      <c r="C83" s="28">
        <v>150</v>
      </c>
      <c r="D83" s="29">
        <v>3.69</v>
      </c>
      <c r="E83" s="29">
        <v>6.0750000000000002</v>
      </c>
      <c r="F83" s="29">
        <v>33.81</v>
      </c>
      <c r="G83" s="29">
        <v>204.6</v>
      </c>
      <c r="H83" s="29">
        <v>2.6999999999999996E-2</v>
      </c>
      <c r="I83" s="29">
        <v>0</v>
      </c>
      <c r="J83" s="29">
        <v>4.0500000000000001E-2</v>
      </c>
      <c r="K83" s="29">
        <v>0.28499999999999998</v>
      </c>
      <c r="L83" s="29">
        <v>5.0999999999999996</v>
      </c>
      <c r="M83" s="29">
        <v>70.8</v>
      </c>
      <c r="N83" s="29">
        <v>22.8</v>
      </c>
      <c r="O83" s="29">
        <v>0.52500000000000002</v>
      </c>
    </row>
    <row r="84" spans="1:15" s="25" customFormat="1" ht="25.5" customHeight="1" x14ac:dyDescent="0.2">
      <c r="A84" s="42" t="s">
        <v>267</v>
      </c>
      <c r="B84" s="27" t="s">
        <v>61</v>
      </c>
      <c r="C84" s="28">
        <v>70</v>
      </c>
      <c r="D84" s="29">
        <v>4.62</v>
      </c>
      <c r="E84" s="29">
        <v>0.84</v>
      </c>
      <c r="F84" s="29">
        <v>23.38</v>
      </c>
      <c r="G84" s="29">
        <v>121.8</v>
      </c>
      <c r="H84" s="29">
        <v>0.126</v>
      </c>
      <c r="I84" s="29">
        <v>0</v>
      </c>
      <c r="J84" s="29">
        <v>0</v>
      </c>
      <c r="K84" s="29">
        <v>0.98</v>
      </c>
      <c r="L84" s="29">
        <v>24.5</v>
      </c>
      <c r="M84" s="29">
        <v>110.6</v>
      </c>
      <c r="N84" s="29">
        <v>32.9</v>
      </c>
      <c r="O84" s="29">
        <v>2.73</v>
      </c>
    </row>
    <row r="85" spans="1:15" s="25" customFormat="1" ht="25.5" customHeight="1" x14ac:dyDescent="0.2">
      <c r="A85" s="42" t="s">
        <v>158</v>
      </c>
      <c r="B85" s="27" t="s">
        <v>62</v>
      </c>
      <c r="C85" s="28">
        <v>100</v>
      </c>
      <c r="D85" s="29">
        <v>0.4</v>
      </c>
      <c r="E85" s="29">
        <v>0.4</v>
      </c>
      <c r="F85" s="29">
        <v>9.8000000000000007</v>
      </c>
      <c r="G85" s="29">
        <v>47</v>
      </c>
      <c r="H85" s="29">
        <v>0.03</v>
      </c>
      <c r="I85" s="29">
        <v>10</v>
      </c>
      <c r="J85" s="29">
        <v>0</v>
      </c>
      <c r="K85" s="29">
        <v>0.2</v>
      </c>
      <c r="L85" s="29">
        <v>16</v>
      </c>
      <c r="M85" s="29">
        <v>11</v>
      </c>
      <c r="N85" s="29">
        <v>9</v>
      </c>
      <c r="O85" s="30">
        <v>2.2000000000000002</v>
      </c>
    </row>
    <row r="86" spans="1:15" s="35" customFormat="1" ht="25.5" customHeight="1" x14ac:dyDescent="0.2">
      <c r="A86" s="47" t="s">
        <v>180</v>
      </c>
      <c r="B86" s="38" t="s">
        <v>56</v>
      </c>
      <c r="C86" s="182">
        <v>200</v>
      </c>
      <c r="D86" s="43">
        <v>0.3</v>
      </c>
      <c r="E86" s="43">
        <v>0</v>
      </c>
      <c r="F86" s="43">
        <v>20.100000000000001</v>
      </c>
      <c r="G86" s="43">
        <v>81</v>
      </c>
      <c r="H86" s="43">
        <v>0</v>
      </c>
      <c r="I86" s="43">
        <v>0.8</v>
      </c>
      <c r="J86" s="43">
        <v>0</v>
      </c>
      <c r="K86" s="43">
        <v>0</v>
      </c>
      <c r="L86" s="43">
        <v>10</v>
      </c>
      <c r="M86" s="43">
        <v>6</v>
      </c>
      <c r="N86" s="43">
        <v>3</v>
      </c>
      <c r="O86" s="44">
        <v>0.6</v>
      </c>
    </row>
    <row r="87" spans="1:15" ht="16.5" customHeight="1" thickBot="1" x14ac:dyDescent="0.25">
      <c r="A87" s="226" t="s">
        <v>28</v>
      </c>
      <c r="B87" s="226"/>
      <c r="C87" s="184">
        <v>1010</v>
      </c>
      <c r="D87" s="112">
        <f t="shared" ref="D87:O87" si="15">SUM(D80:D86)</f>
        <v>29.610000000000003</v>
      </c>
      <c r="E87" s="112">
        <f t="shared" si="15"/>
        <v>30.454999999999998</v>
      </c>
      <c r="F87" s="112">
        <f t="shared" si="15"/>
        <v>117.71000000000001</v>
      </c>
      <c r="G87" s="112">
        <f>SUM(G80:G86)</f>
        <v>865.13</v>
      </c>
      <c r="H87" s="112">
        <f t="shared" si="15"/>
        <v>0.373</v>
      </c>
      <c r="I87" s="112">
        <f t="shared" si="15"/>
        <v>52.099999999999994</v>
      </c>
      <c r="J87" s="112">
        <f t="shared" si="15"/>
        <v>360.04050000000001</v>
      </c>
      <c r="K87" s="112">
        <f t="shared" si="15"/>
        <v>26.475000000000001</v>
      </c>
      <c r="L87" s="112">
        <f t="shared" si="15"/>
        <v>406.26</v>
      </c>
      <c r="M87" s="112">
        <f t="shared" si="15"/>
        <v>655.98</v>
      </c>
      <c r="N87" s="112">
        <f t="shared" si="15"/>
        <v>121.9</v>
      </c>
      <c r="O87" s="113">
        <f t="shared" si="15"/>
        <v>7.0549999999999997</v>
      </c>
    </row>
    <row r="88" spans="1:15" ht="16.5" customHeight="1" thickTop="1" x14ac:dyDescent="0.2">
      <c r="A88" s="227" t="s">
        <v>358</v>
      </c>
      <c r="B88" s="227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4"/>
    </row>
    <row r="89" spans="1:15" s="36" customFormat="1" ht="15.75" customHeight="1" x14ac:dyDescent="0.2">
      <c r="A89" s="89" t="s">
        <v>182</v>
      </c>
      <c r="B89" s="83" t="s">
        <v>183</v>
      </c>
      <c r="C89" s="181">
        <v>60</v>
      </c>
      <c r="D89" s="82">
        <v>0.48</v>
      </c>
      <c r="E89" s="82">
        <v>0.06</v>
      </c>
      <c r="F89" s="82">
        <v>0.96</v>
      </c>
      <c r="G89" s="82">
        <v>7.8</v>
      </c>
      <c r="H89" s="82">
        <v>0.02</v>
      </c>
      <c r="I89" s="82">
        <v>3</v>
      </c>
      <c r="J89" s="82">
        <v>0</v>
      </c>
      <c r="K89" s="82">
        <v>0</v>
      </c>
      <c r="L89" s="82">
        <v>13.8</v>
      </c>
      <c r="M89" s="82">
        <v>14.4</v>
      </c>
      <c r="N89" s="82">
        <v>8.4</v>
      </c>
      <c r="O89" s="82">
        <v>0.36</v>
      </c>
    </row>
    <row r="90" spans="1:15" s="25" customFormat="1" ht="15.75" customHeight="1" x14ac:dyDescent="0.2">
      <c r="A90" s="42" t="s">
        <v>305</v>
      </c>
      <c r="B90" s="27" t="s">
        <v>141</v>
      </c>
      <c r="C90" s="28">
        <v>100</v>
      </c>
      <c r="D90" s="29">
        <v>10.96</v>
      </c>
      <c r="E90" s="29">
        <v>11.7</v>
      </c>
      <c r="F90" s="29">
        <v>13.37</v>
      </c>
      <c r="G90" s="29">
        <v>202.62</v>
      </c>
      <c r="H90" s="29">
        <v>0.25</v>
      </c>
      <c r="I90" s="29">
        <v>7.2</v>
      </c>
      <c r="J90" s="29">
        <v>175</v>
      </c>
      <c r="K90" s="29">
        <v>0</v>
      </c>
      <c r="L90" s="29">
        <v>22</v>
      </c>
      <c r="M90" s="29">
        <v>0</v>
      </c>
      <c r="N90" s="29">
        <v>0</v>
      </c>
      <c r="O90" s="29">
        <v>5.2</v>
      </c>
    </row>
    <row r="91" spans="1:15" s="25" customFormat="1" ht="15.75" customHeight="1" x14ac:dyDescent="0.2">
      <c r="A91" s="42" t="s">
        <v>306</v>
      </c>
      <c r="B91" s="27" t="s">
        <v>26</v>
      </c>
      <c r="C91" s="28">
        <v>150</v>
      </c>
      <c r="D91" s="29">
        <v>2.85</v>
      </c>
      <c r="E91" s="29">
        <v>7.35</v>
      </c>
      <c r="F91" s="29">
        <v>19.05</v>
      </c>
      <c r="G91" s="29">
        <v>153</v>
      </c>
      <c r="H91" s="29">
        <v>0.15</v>
      </c>
      <c r="I91" s="29">
        <v>0.8</v>
      </c>
      <c r="J91" s="29">
        <v>66.67</v>
      </c>
      <c r="K91" s="29">
        <v>0.15</v>
      </c>
      <c r="L91" s="29">
        <v>16.5</v>
      </c>
      <c r="M91" s="29">
        <v>78</v>
      </c>
      <c r="N91" s="29">
        <v>30</v>
      </c>
      <c r="O91" s="29">
        <v>0.02</v>
      </c>
    </row>
    <row r="92" spans="1:15" s="25" customFormat="1" ht="25.5" customHeight="1" x14ac:dyDescent="0.2">
      <c r="A92" s="42" t="s">
        <v>267</v>
      </c>
      <c r="B92" s="27" t="s">
        <v>61</v>
      </c>
      <c r="C92" s="28">
        <v>60</v>
      </c>
      <c r="D92" s="29">
        <v>3.96</v>
      </c>
      <c r="E92" s="29">
        <v>0.72</v>
      </c>
      <c r="F92" s="29">
        <v>20.04</v>
      </c>
      <c r="G92" s="29">
        <v>104.4</v>
      </c>
      <c r="H92" s="29">
        <v>0.108</v>
      </c>
      <c r="I92" s="29">
        <v>0</v>
      </c>
      <c r="J92" s="29">
        <v>0</v>
      </c>
      <c r="K92" s="29">
        <v>0.84</v>
      </c>
      <c r="L92" s="29">
        <v>21</v>
      </c>
      <c r="M92" s="29">
        <v>94.8</v>
      </c>
      <c r="N92" s="29">
        <v>28.2</v>
      </c>
      <c r="O92" s="29">
        <v>2.34</v>
      </c>
    </row>
    <row r="93" spans="1:15" s="25" customFormat="1" ht="25.5" customHeight="1" x14ac:dyDescent="0.2">
      <c r="A93" s="42" t="s">
        <v>184</v>
      </c>
      <c r="B93" s="27" t="s">
        <v>49</v>
      </c>
      <c r="C93" s="28">
        <v>200</v>
      </c>
      <c r="D93" s="29">
        <v>1.4</v>
      </c>
      <c r="E93" s="29">
        <v>0</v>
      </c>
      <c r="F93" s="29">
        <v>17.8</v>
      </c>
      <c r="G93" s="29">
        <v>136.80000000000001</v>
      </c>
      <c r="H93" s="29">
        <v>0.09</v>
      </c>
      <c r="I93" s="29">
        <v>7.0000000000000007E-2</v>
      </c>
      <c r="J93" s="29">
        <v>2E-3</v>
      </c>
      <c r="K93" s="29">
        <v>0.98</v>
      </c>
      <c r="L93" s="29">
        <v>119.8</v>
      </c>
      <c r="M93" s="29">
        <v>153.30000000000001</v>
      </c>
      <c r="N93" s="29">
        <v>0.28000000000000003</v>
      </c>
      <c r="O93" s="30">
        <v>0.31</v>
      </c>
    </row>
    <row r="94" spans="1:15" ht="16.5" customHeight="1" thickBot="1" x14ac:dyDescent="0.25">
      <c r="A94" s="226" t="s">
        <v>359</v>
      </c>
      <c r="B94" s="226"/>
      <c r="C94" s="184">
        <f>SUM(C89:C93)</f>
        <v>570</v>
      </c>
      <c r="D94" s="112">
        <f t="shared" ref="D94:O94" si="16">SUM(D89:D93)</f>
        <v>19.649999999999999</v>
      </c>
      <c r="E94" s="112">
        <f t="shared" si="16"/>
        <v>19.829999999999998</v>
      </c>
      <c r="F94" s="112">
        <f t="shared" si="16"/>
        <v>71.22</v>
      </c>
      <c r="G94" s="139">
        <f t="shared" si="16"/>
        <v>604.62000000000012</v>
      </c>
      <c r="H94" s="112">
        <f t="shared" si="16"/>
        <v>0.61799999999999999</v>
      </c>
      <c r="I94" s="112">
        <f t="shared" si="16"/>
        <v>11.07</v>
      </c>
      <c r="J94" s="112">
        <f t="shared" si="16"/>
        <v>241.67200000000003</v>
      </c>
      <c r="K94" s="112">
        <f t="shared" si="16"/>
        <v>1.97</v>
      </c>
      <c r="L94" s="112">
        <f t="shared" si="16"/>
        <v>193.1</v>
      </c>
      <c r="M94" s="112">
        <f t="shared" si="16"/>
        <v>340.5</v>
      </c>
      <c r="N94" s="112">
        <f t="shared" si="16"/>
        <v>66.88</v>
      </c>
      <c r="O94" s="113">
        <f t="shared" si="16"/>
        <v>8.23</v>
      </c>
    </row>
    <row r="95" spans="1:15" ht="16.5" customHeight="1" thickTop="1" x14ac:dyDescent="0.2">
      <c r="A95" s="225" t="s">
        <v>360</v>
      </c>
      <c r="B95" s="225"/>
      <c r="C95" s="137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138"/>
    </row>
    <row r="96" spans="1:15" s="25" customFormat="1" ht="31.5" customHeight="1" x14ac:dyDescent="0.2">
      <c r="A96" s="196" t="s">
        <v>350</v>
      </c>
      <c r="B96" s="27" t="s">
        <v>247</v>
      </c>
      <c r="C96" s="28">
        <v>240</v>
      </c>
      <c r="D96" s="32">
        <v>6.96</v>
      </c>
      <c r="E96" s="32">
        <v>3.6</v>
      </c>
      <c r="F96" s="32">
        <v>27.36</v>
      </c>
      <c r="G96" s="32">
        <v>170.4</v>
      </c>
      <c r="H96" s="32">
        <v>7.1999999999999995E-2</v>
      </c>
      <c r="I96" s="32">
        <v>1.44</v>
      </c>
      <c r="J96" s="32">
        <v>2.4E-2</v>
      </c>
      <c r="K96" s="32">
        <v>0</v>
      </c>
      <c r="L96" s="32">
        <v>297.60000000000002</v>
      </c>
      <c r="M96" s="32">
        <v>228</v>
      </c>
      <c r="N96" s="32">
        <v>36</v>
      </c>
      <c r="O96" s="197">
        <v>0.24</v>
      </c>
    </row>
    <row r="97" spans="1:15" s="31" customFormat="1" ht="25.5" customHeight="1" x14ac:dyDescent="0.2">
      <c r="A97" s="69" t="s">
        <v>251</v>
      </c>
      <c r="B97" s="61" t="s">
        <v>252</v>
      </c>
      <c r="C97" s="70">
        <v>60</v>
      </c>
      <c r="D97" s="72">
        <v>5.48</v>
      </c>
      <c r="E97" s="72">
        <v>6.53</v>
      </c>
      <c r="F97" s="72">
        <v>26.75</v>
      </c>
      <c r="G97" s="72">
        <v>181.44</v>
      </c>
      <c r="H97" s="72">
        <v>0.05</v>
      </c>
      <c r="I97" s="72">
        <v>0.12</v>
      </c>
      <c r="J97" s="72">
        <v>0.08</v>
      </c>
      <c r="K97" s="72">
        <v>0.48</v>
      </c>
      <c r="L97" s="72">
        <v>39.6</v>
      </c>
      <c r="M97" s="72">
        <v>74.400000000000006</v>
      </c>
      <c r="N97" s="72">
        <v>8.4</v>
      </c>
      <c r="O97" s="72">
        <v>0.48</v>
      </c>
    </row>
    <row r="98" spans="1:15" ht="16.5" customHeight="1" thickBot="1" x14ac:dyDescent="0.25">
      <c r="A98" s="226" t="s">
        <v>364</v>
      </c>
      <c r="B98" s="226"/>
      <c r="C98" s="184">
        <f>SUM(C96:C97)</f>
        <v>300</v>
      </c>
      <c r="D98" s="112">
        <f>SUM(D96:D97)</f>
        <v>12.440000000000001</v>
      </c>
      <c r="E98" s="112">
        <f t="shared" ref="E98:O98" si="17">SUM(E96:E97)</f>
        <v>10.130000000000001</v>
      </c>
      <c r="F98" s="112">
        <f t="shared" si="17"/>
        <v>54.11</v>
      </c>
      <c r="G98" s="112">
        <f t="shared" si="17"/>
        <v>351.84000000000003</v>
      </c>
      <c r="H98" s="112">
        <f t="shared" si="17"/>
        <v>0.122</v>
      </c>
      <c r="I98" s="112">
        <f t="shared" si="17"/>
        <v>1.56</v>
      </c>
      <c r="J98" s="112">
        <f t="shared" si="17"/>
        <v>0.10400000000000001</v>
      </c>
      <c r="K98" s="112">
        <f t="shared" si="17"/>
        <v>0.48</v>
      </c>
      <c r="L98" s="112">
        <f t="shared" si="17"/>
        <v>337.20000000000005</v>
      </c>
      <c r="M98" s="112">
        <f t="shared" si="17"/>
        <v>302.39999999999998</v>
      </c>
      <c r="N98" s="112">
        <f t="shared" si="17"/>
        <v>44.4</v>
      </c>
      <c r="O98" s="113">
        <f t="shared" si="17"/>
        <v>0.72</v>
      </c>
    </row>
    <row r="99" spans="1:15" ht="16.5" customHeight="1" thickTop="1" thickBot="1" x14ac:dyDescent="0.25">
      <c r="A99" s="229" t="s">
        <v>362</v>
      </c>
      <c r="B99" s="230"/>
      <c r="C99" s="128"/>
      <c r="D99" s="78">
        <f>D78+D87+D94</f>
        <v>68.53</v>
      </c>
      <c r="E99" s="78">
        <f t="shared" ref="E99:O99" si="18">E78+E87+E94</f>
        <v>69.834999999999994</v>
      </c>
      <c r="F99" s="78">
        <f t="shared" si="18"/>
        <v>277.57000000000005</v>
      </c>
      <c r="G99" s="78">
        <f t="shared" si="18"/>
        <v>2082.36</v>
      </c>
      <c r="H99" s="78">
        <f t="shared" si="18"/>
        <v>1.2410000000000001</v>
      </c>
      <c r="I99" s="78">
        <f t="shared" si="18"/>
        <v>125.97999999999999</v>
      </c>
      <c r="J99" s="78">
        <f t="shared" si="18"/>
        <v>783.36250000000007</v>
      </c>
      <c r="K99" s="78">
        <f t="shared" si="18"/>
        <v>29.212</v>
      </c>
      <c r="L99" s="78">
        <f t="shared" si="18"/>
        <v>914.49</v>
      </c>
      <c r="M99" s="78">
        <f t="shared" si="18"/>
        <v>1347.8879999999999</v>
      </c>
      <c r="N99" s="78">
        <f t="shared" si="18"/>
        <v>251.03</v>
      </c>
      <c r="O99" s="78">
        <f t="shared" si="18"/>
        <v>16.195</v>
      </c>
    </row>
    <row r="100" spans="1:15" ht="16.5" customHeight="1" thickTop="1" thickBot="1" x14ac:dyDescent="0.25">
      <c r="A100" s="229" t="s">
        <v>365</v>
      </c>
      <c r="B100" s="230"/>
      <c r="C100" s="128"/>
      <c r="D100" s="78">
        <f>D78+D87+D98</f>
        <v>61.320000000000007</v>
      </c>
      <c r="E100" s="78">
        <f t="shared" ref="E100:O100" si="19">E78+E87+E98</f>
        <v>60.134999999999998</v>
      </c>
      <c r="F100" s="78">
        <f t="shared" si="19"/>
        <v>260.46000000000004</v>
      </c>
      <c r="G100" s="78">
        <f t="shared" si="19"/>
        <v>1829.58</v>
      </c>
      <c r="H100" s="78">
        <f t="shared" si="19"/>
        <v>0.745</v>
      </c>
      <c r="I100" s="78">
        <f t="shared" si="19"/>
        <v>116.47</v>
      </c>
      <c r="J100" s="78">
        <f t="shared" si="19"/>
        <v>541.79450000000008</v>
      </c>
      <c r="K100" s="78">
        <f t="shared" si="19"/>
        <v>27.722000000000001</v>
      </c>
      <c r="L100" s="78">
        <f t="shared" si="19"/>
        <v>1058.5900000000001</v>
      </c>
      <c r="M100" s="78">
        <f t="shared" si="19"/>
        <v>1309.788</v>
      </c>
      <c r="N100" s="78">
        <f t="shared" si="19"/>
        <v>228.55</v>
      </c>
      <c r="O100" s="78">
        <f t="shared" si="19"/>
        <v>8.6850000000000005</v>
      </c>
    </row>
    <row r="101" spans="1:15" ht="17.25" customHeight="1" thickTop="1" thickBot="1" x14ac:dyDescent="0.25">
      <c r="A101" s="231" t="s">
        <v>50</v>
      </c>
      <c r="B101" s="231"/>
      <c r="C101" s="128"/>
      <c r="D101" s="78">
        <f t="shared" ref="D101:O101" si="20">D78+D87+D94+D98</f>
        <v>80.97</v>
      </c>
      <c r="E101" s="78">
        <f t="shared" si="20"/>
        <v>79.964999999999989</v>
      </c>
      <c r="F101" s="78">
        <f t="shared" si="20"/>
        <v>331.68000000000006</v>
      </c>
      <c r="G101" s="78">
        <f t="shared" si="20"/>
        <v>2434.2000000000003</v>
      </c>
      <c r="H101" s="78">
        <f t="shared" si="20"/>
        <v>1.363</v>
      </c>
      <c r="I101" s="78">
        <f t="shared" si="20"/>
        <v>127.53999999999999</v>
      </c>
      <c r="J101" s="78">
        <f t="shared" si="20"/>
        <v>783.46650000000011</v>
      </c>
      <c r="K101" s="78">
        <f t="shared" si="20"/>
        <v>29.692</v>
      </c>
      <c r="L101" s="78">
        <f t="shared" si="20"/>
        <v>1251.69</v>
      </c>
      <c r="M101" s="78">
        <f t="shared" si="20"/>
        <v>1650.288</v>
      </c>
      <c r="N101" s="78">
        <f t="shared" si="20"/>
        <v>295.43</v>
      </c>
      <c r="O101" s="129">
        <f t="shared" si="20"/>
        <v>16.914999999999999</v>
      </c>
    </row>
    <row r="102" spans="1:15" ht="13.5" customHeight="1" thickTop="1" x14ac:dyDescent="0.2">
      <c r="A102" s="106"/>
      <c r="B102" s="106"/>
      <c r="C102" s="106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</row>
    <row r="103" spans="1:15" ht="12.75" customHeight="1" x14ac:dyDescent="0.2"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228" t="s">
        <v>319</v>
      </c>
      <c r="O103" s="228"/>
    </row>
    <row r="104" spans="1:15" ht="15.75" customHeight="1" x14ac:dyDescent="0.25">
      <c r="A104" s="105" t="s">
        <v>51</v>
      </c>
      <c r="B104" s="106"/>
      <c r="C104" s="106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</row>
    <row r="105" spans="1:15" ht="13.5" customHeight="1" thickBot="1" x14ac:dyDescent="0.25">
      <c r="A105" s="107"/>
      <c r="B105" s="106"/>
      <c r="C105" s="106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</row>
    <row r="106" spans="1:15" ht="16.5" customHeight="1" thickTop="1" thickBot="1" x14ac:dyDescent="0.25">
      <c r="A106" s="232" t="s">
        <v>1</v>
      </c>
      <c r="B106" s="233" t="s">
        <v>2</v>
      </c>
      <c r="C106" s="233" t="s">
        <v>3</v>
      </c>
      <c r="D106" s="234" t="s">
        <v>4</v>
      </c>
      <c r="E106" s="234"/>
      <c r="F106" s="234"/>
      <c r="G106" s="235" t="s">
        <v>5</v>
      </c>
      <c r="H106" s="234" t="s">
        <v>6</v>
      </c>
      <c r="I106" s="234"/>
      <c r="J106" s="234"/>
      <c r="K106" s="234"/>
      <c r="L106" s="236" t="s">
        <v>7</v>
      </c>
      <c r="M106" s="236"/>
      <c r="N106" s="236"/>
      <c r="O106" s="236"/>
    </row>
    <row r="107" spans="1:15" ht="17.25" customHeight="1" thickTop="1" thickBot="1" x14ac:dyDescent="0.25">
      <c r="A107" s="232"/>
      <c r="B107" s="233"/>
      <c r="C107" s="233"/>
      <c r="D107" s="133" t="s">
        <v>8</v>
      </c>
      <c r="E107" s="133" t="s">
        <v>9</v>
      </c>
      <c r="F107" s="133" t="s">
        <v>10</v>
      </c>
      <c r="G107" s="235"/>
      <c r="H107" s="133" t="s">
        <v>11</v>
      </c>
      <c r="I107" s="133" t="s">
        <v>12</v>
      </c>
      <c r="J107" s="133" t="s">
        <v>13</v>
      </c>
      <c r="K107" s="133" t="s">
        <v>14</v>
      </c>
      <c r="L107" s="133" t="s">
        <v>15</v>
      </c>
      <c r="M107" s="133" t="s">
        <v>16</v>
      </c>
      <c r="N107" s="133" t="s">
        <v>17</v>
      </c>
      <c r="O107" s="134" t="s">
        <v>18</v>
      </c>
    </row>
    <row r="108" spans="1:15" ht="16.5" customHeight="1" thickTop="1" x14ac:dyDescent="0.2">
      <c r="A108" s="225" t="s">
        <v>19</v>
      </c>
      <c r="B108" s="225"/>
      <c r="C108" s="110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40"/>
    </row>
    <row r="109" spans="1:15" s="25" customFormat="1" ht="15.75" customHeight="1" x14ac:dyDescent="0.2">
      <c r="A109" s="42" t="s">
        <v>278</v>
      </c>
      <c r="B109" s="27" t="s">
        <v>191</v>
      </c>
      <c r="C109" s="28">
        <v>170</v>
      </c>
      <c r="D109" s="29">
        <v>6.1</v>
      </c>
      <c r="E109" s="29">
        <v>8.4</v>
      </c>
      <c r="F109" s="29">
        <v>38.200000000000003</v>
      </c>
      <c r="G109" s="29">
        <v>252.8</v>
      </c>
      <c r="H109" s="29">
        <v>0.23</v>
      </c>
      <c r="I109" s="29">
        <v>1.7000000000000001E-2</v>
      </c>
      <c r="J109" s="29">
        <v>135</v>
      </c>
      <c r="K109" s="29">
        <v>0.63</v>
      </c>
      <c r="L109" s="29">
        <v>77.61</v>
      </c>
      <c r="M109" s="29">
        <v>132</v>
      </c>
      <c r="N109" s="29">
        <v>25.29</v>
      </c>
      <c r="O109" s="29">
        <v>0.09</v>
      </c>
    </row>
    <row r="110" spans="1:15" s="25" customFormat="1" ht="15.75" customHeight="1" x14ac:dyDescent="0.2">
      <c r="A110" s="42" t="s">
        <v>188</v>
      </c>
      <c r="B110" s="45" t="s">
        <v>189</v>
      </c>
      <c r="C110" s="28">
        <v>70</v>
      </c>
      <c r="D110" s="29">
        <v>11.4</v>
      </c>
      <c r="E110" s="29">
        <v>9.6</v>
      </c>
      <c r="F110" s="29">
        <v>21.2</v>
      </c>
      <c r="G110" s="29">
        <v>216.8</v>
      </c>
      <c r="H110" s="29">
        <v>0.1</v>
      </c>
      <c r="I110" s="29">
        <v>0</v>
      </c>
      <c r="J110" s="29">
        <v>75</v>
      </c>
      <c r="K110" s="29">
        <v>0.28000000000000003</v>
      </c>
      <c r="L110" s="29">
        <v>128.22</v>
      </c>
      <c r="M110" s="29">
        <v>102.1</v>
      </c>
      <c r="N110" s="29">
        <v>9</v>
      </c>
      <c r="O110" s="29">
        <v>0.9</v>
      </c>
    </row>
    <row r="111" spans="1:15" s="25" customFormat="1" ht="25.5" customHeight="1" x14ac:dyDescent="0.2">
      <c r="A111" s="42" t="s">
        <v>158</v>
      </c>
      <c r="B111" s="27" t="s">
        <v>41</v>
      </c>
      <c r="C111" s="28">
        <v>100</v>
      </c>
      <c r="D111" s="32">
        <v>0.8</v>
      </c>
      <c r="E111" s="32">
        <v>0.2</v>
      </c>
      <c r="F111" s="32">
        <v>7.5</v>
      </c>
      <c r="G111" s="32">
        <v>38</v>
      </c>
      <c r="H111" s="32">
        <v>0.06</v>
      </c>
      <c r="I111" s="32">
        <v>38</v>
      </c>
      <c r="J111" s="32">
        <v>0</v>
      </c>
      <c r="K111" s="32">
        <v>0.2</v>
      </c>
      <c r="L111" s="32">
        <v>35</v>
      </c>
      <c r="M111" s="32">
        <v>17</v>
      </c>
      <c r="N111" s="32">
        <v>11</v>
      </c>
      <c r="O111" s="46">
        <v>0.1</v>
      </c>
    </row>
    <row r="112" spans="1:15" s="35" customFormat="1" ht="25.5" customHeight="1" x14ac:dyDescent="0.2">
      <c r="A112" s="47" t="s">
        <v>190</v>
      </c>
      <c r="B112" s="38" t="s">
        <v>22</v>
      </c>
      <c r="C112" s="179">
        <v>200</v>
      </c>
      <c r="D112" s="48">
        <v>2.2000000000000002</v>
      </c>
      <c r="E112" s="48">
        <v>2.2000000000000002</v>
      </c>
      <c r="F112" s="48">
        <v>22.4</v>
      </c>
      <c r="G112" s="48">
        <v>118</v>
      </c>
      <c r="H112" s="48">
        <v>0.02</v>
      </c>
      <c r="I112" s="48">
        <v>0.2</v>
      </c>
      <c r="J112" s="48">
        <v>0.01</v>
      </c>
      <c r="K112" s="48">
        <v>0</v>
      </c>
      <c r="L112" s="48">
        <v>62</v>
      </c>
      <c r="M112" s="48">
        <v>71</v>
      </c>
      <c r="N112" s="48">
        <v>23</v>
      </c>
      <c r="O112" s="49">
        <v>1</v>
      </c>
    </row>
    <row r="113" spans="1:15" ht="16.5" customHeight="1" thickBot="1" x14ac:dyDescent="0.25">
      <c r="A113" s="226" t="s">
        <v>23</v>
      </c>
      <c r="B113" s="226"/>
      <c r="C113" s="184">
        <f t="shared" ref="C113:O113" si="21">SUM(C109:C112)</f>
        <v>540</v>
      </c>
      <c r="D113" s="112">
        <f t="shared" si="21"/>
        <v>20.5</v>
      </c>
      <c r="E113" s="112">
        <f t="shared" si="21"/>
        <v>20.399999999999999</v>
      </c>
      <c r="F113" s="112">
        <f t="shared" si="21"/>
        <v>89.300000000000011</v>
      </c>
      <c r="G113" s="112">
        <f t="shared" si="21"/>
        <v>625.6</v>
      </c>
      <c r="H113" s="112">
        <f t="shared" si="21"/>
        <v>0.41000000000000003</v>
      </c>
      <c r="I113" s="112">
        <f t="shared" si="21"/>
        <v>38.217000000000006</v>
      </c>
      <c r="J113" s="112">
        <f t="shared" si="21"/>
        <v>210.01</v>
      </c>
      <c r="K113" s="112">
        <f t="shared" si="21"/>
        <v>1.1100000000000001</v>
      </c>
      <c r="L113" s="112">
        <f t="shared" si="21"/>
        <v>302.83</v>
      </c>
      <c r="M113" s="112">
        <f t="shared" si="21"/>
        <v>322.10000000000002</v>
      </c>
      <c r="N113" s="112">
        <f t="shared" si="21"/>
        <v>68.289999999999992</v>
      </c>
      <c r="O113" s="113">
        <f t="shared" si="21"/>
        <v>2.09</v>
      </c>
    </row>
    <row r="114" spans="1:15" ht="16.5" customHeight="1" thickTop="1" x14ac:dyDescent="0.2">
      <c r="A114" s="225" t="s">
        <v>24</v>
      </c>
      <c r="B114" s="225"/>
      <c r="C114" s="137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138"/>
    </row>
    <row r="115" spans="1:15" ht="26.25" customHeight="1" x14ac:dyDescent="0.2">
      <c r="A115" s="47" t="s">
        <v>314</v>
      </c>
      <c r="B115" s="142" t="s">
        <v>25</v>
      </c>
      <c r="C115" s="177">
        <v>100</v>
      </c>
      <c r="D115" s="119">
        <v>0.7</v>
      </c>
      <c r="E115" s="119">
        <v>6.1</v>
      </c>
      <c r="F115" s="119">
        <v>1.9</v>
      </c>
      <c r="G115" s="119">
        <v>65</v>
      </c>
      <c r="H115" s="119">
        <v>0.03</v>
      </c>
      <c r="I115" s="119">
        <v>3.5</v>
      </c>
      <c r="J115" s="119">
        <v>0</v>
      </c>
      <c r="K115" s="119">
        <v>2.7</v>
      </c>
      <c r="L115" s="119">
        <v>18</v>
      </c>
      <c r="M115" s="119">
        <v>30</v>
      </c>
      <c r="N115" s="119">
        <v>14</v>
      </c>
      <c r="O115" s="120">
        <v>0.5</v>
      </c>
    </row>
    <row r="116" spans="1:15" s="35" customFormat="1" ht="15.75" customHeight="1" x14ac:dyDescent="0.2">
      <c r="A116" s="47" t="s">
        <v>345</v>
      </c>
      <c r="B116" s="38" t="s">
        <v>77</v>
      </c>
      <c r="C116" s="179">
        <v>200</v>
      </c>
      <c r="D116" s="48">
        <v>5.37</v>
      </c>
      <c r="E116" s="48">
        <v>5.41</v>
      </c>
      <c r="F116" s="48">
        <v>18.600000000000001</v>
      </c>
      <c r="G116" s="48">
        <v>144.57</v>
      </c>
      <c r="H116" s="48">
        <v>0.15</v>
      </c>
      <c r="I116" s="48">
        <v>0.2</v>
      </c>
      <c r="J116" s="48">
        <v>110</v>
      </c>
      <c r="K116" s="48">
        <v>1.155</v>
      </c>
      <c r="L116" s="48">
        <v>96</v>
      </c>
      <c r="M116" s="48">
        <v>65.599999999999994</v>
      </c>
      <c r="N116" s="51">
        <v>8</v>
      </c>
      <c r="O116" s="52">
        <v>0.28000000000000003</v>
      </c>
    </row>
    <row r="117" spans="1:15" s="25" customFormat="1" ht="15.75" customHeight="1" x14ac:dyDescent="0.2">
      <c r="A117" s="69" t="s">
        <v>307</v>
      </c>
      <c r="B117" s="39" t="s">
        <v>193</v>
      </c>
      <c r="C117" s="178">
        <v>110</v>
      </c>
      <c r="D117" s="41">
        <v>8.68</v>
      </c>
      <c r="E117" s="41">
        <v>10.67</v>
      </c>
      <c r="F117" s="41">
        <v>11.99</v>
      </c>
      <c r="G117" s="41">
        <v>178.77</v>
      </c>
      <c r="H117" s="41">
        <v>4.3499999999999997E-2</v>
      </c>
      <c r="I117" s="41">
        <v>2.177</v>
      </c>
      <c r="J117" s="41">
        <v>0.06</v>
      </c>
      <c r="K117" s="41">
        <v>1.248</v>
      </c>
      <c r="L117" s="41">
        <v>54.41</v>
      </c>
      <c r="M117" s="41">
        <v>102.36799999999999</v>
      </c>
      <c r="N117" s="41">
        <v>18.608000000000001</v>
      </c>
      <c r="O117" s="50">
        <v>0.54</v>
      </c>
    </row>
    <row r="118" spans="1:15" s="31" customFormat="1" ht="15.75" customHeight="1" x14ac:dyDescent="0.2">
      <c r="A118" s="174" t="s">
        <v>324</v>
      </c>
      <c r="B118" s="23" t="s">
        <v>325</v>
      </c>
      <c r="C118" s="183">
        <v>180</v>
      </c>
      <c r="D118" s="24">
        <v>2.16</v>
      </c>
      <c r="E118" s="24">
        <v>6.4</v>
      </c>
      <c r="F118" s="24">
        <v>31.5</v>
      </c>
      <c r="G118" s="24">
        <v>192.24</v>
      </c>
      <c r="H118" s="24">
        <v>0.18</v>
      </c>
      <c r="I118" s="24">
        <v>1.3</v>
      </c>
      <c r="J118" s="24">
        <v>114.55</v>
      </c>
      <c r="K118" s="24">
        <v>0.18</v>
      </c>
      <c r="L118" s="24">
        <v>19.8</v>
      </c>
      <c r="M118" s="24">
        <v>98.18</v>
      </c>
      <c r="N118" s="24">
        <v>18.37</v>
      </c>
      <c r="O118" s="40">
        <v>0.02</v>
      </c>
    </row>
    <row r="119" spans="1:15" s="176" customFormat="1" ht="30" x14ac:dyDescent="0.2">
      <c r="A119" s="175" t="s">
        <v>166</v>
      </c>
      <c r="B119" s="27" t="s">
        <v>20</v>
      </c>
      <c r="C119" s="28">
        <v>90</v>
      </c>
      <c r="D119" s="29">
        <v>6.84</v>
      </c>
      <c r="E119" s="29">
        <v>0.72</v>
      </c>
      <c r="F119" s="29">
        <v>44.28</v>
      </c>
      <c r="G119" s="29">
        <v>211.5</v>
      </c>
      <c r="H119" s="29">
        <v>0.1</v>
      </c>
      <c r="I119" s="29">
        <v>0</v>
      </c>
      <c r="J119" s="29">
        <v>0</v>
      </c>
      <c r="K119" s="29">
        <v>0.99</v>
      </c>
      <c r="L119" s="29">
        <v>18</v>
      </c>
      <c r="M119" s="29">
        <v>58.5</v>
      </c>
      <c r="N119" s="29">
        <v>12.6</v>
      </c>
      <c r="O119" s="29">
        <v>0.99</v>
      </c>
    </row>
    <row r="120" spans="1:15" s="25" customFormat="1" ht="25.5" customHeight="1" x14ac:dyDescent="0.2">
      <c r="A120" s="42" t="s">
        <v>158</v>
      </c>
      <c r="B120" s="27" t="s">
        <v>21</v>
      </c>
      <c r="C120" s="28">
        <v>100</v>
      </c>
      <c r="D120" s="29">
        <v>0.4</v>
      </c>
      <c r="E120" s="29">
        <v>0.3</v>
      </c>
      <c r="F120" s="29">
        <v>10.3</v>
      </c>
      <c r="G120" s="29">
        <v>47</v>
      </c>
      <c r="H120" s="29">
        <v>0.02</v>
      </c>
      <c r="I120" s="29">
        <v>5</v>
      </c>
      <c r="J120" s="29">
        <v>0</v>
      </c>
      <c r="K120" s="29">
        <v>0.4</v>
      </c>
      <c r="L120" s="29">
        <v>19</v>
      </c>
      <c r="M120" s="29">
        <v>12</v>
      </c>
      <c r="N120" s="29">
        <v>16</v>
      </c>
      <c r="O120" s="30">
        <v>2.2999999999999998</v>
      </c>
    </row>
    <row r="121" spans="1:15" ht="16.5" customHeight="1" x14ac:dyDescent="0.2">
      <c r="A121" s="121" t="s">
        <v>291</v>
      </c>
      <c r="B121" s="118" t="s">
        <v>223</v>
      </c>
      <c r="C121" s="177">
        <v>200</v>
      </c>
      <c r="D121" s="119">
        <v>0.2</v>
      </c>
      <c r="E121" s="119">
        <v>0.1</v>
      </c>
      <c r="F121" s="119">
        <v>10.7</v>
      </c>
      <c r="G121" s="119">
        <v>44</v>
      </c>
      <c r="H121" s="119">
        <v>0.01</v>
      </c>
      <c r="I121" s="119">
        <v>28.4</v>
      </c>
      <c r="J121" s="119">
        <v>0</v>
      </c>
      <c r="K121" s="119">
        <v>0.1</v>
      </c>
      <c r="L121" s="119">
        <v>7.5</v>
      </c>
      <c r="M121" s="119">
        <v>6.4</v>
      </c>
      <c r="N121" s="119">
        <v>6.1</v>
      </c>
      <c r="O121" s="120">
        <v>0.28999999999999998</v>
      </c>
    </row>
    <row r="122" spans="1:15" ht="16.5" customHeight="1" thickBot="1" x14ac:dyDescent="0.25">
      <c r="A122" s="226" t="s">
        <v>28</v>
      </c>
      <c r="B122" s="226"/>
      <c r="C122" s="184">
        <f>SUM(C115:C121)</f>
        <v>980</v>
      </c>
      <c r="D122" s="112">
        <f>SUM(D115:D121)</f>
        <v>24.349999999999998</v>
      </c>
      <c r="E122" s="112">
        <f t="shared" ref="E122:O122" si="22">SUM(E115:E121)</f>
        <v>29.7</v>
      </c>
      <c r="F122" s="112">
        <f t="shared" si="22"/>
        <v>129.27000000000001</v>
      </c>
      <c r="G122" s="112">
        <f t="shared" si="22"/>
        <v>883.08</v>
      </c>
      <c r="H122" s="112">
        <f t="shared" si="22"/>
        <v>0.53349999999999997</v>
      </c>
      <c r="I122" s="112">
        <f t="shared" si="22"/>
        <v>40.576999999999998</v>
      </c>
      <c r="J122" s="112">
        <f t="shared" si="22"/>
        <v>224.61</v>
      </c>
      <c r="K122" s="112">
        <f t="shared" si="22"/>
        <v>6.7730000000000006</v>
      </c>
      <c r="L122" s="112">
        <f t="shared" si="22"/>
        <v>232.71</v>
      </c>
      <c r="M122" s="112">
        <f t="shared" si="22"/>
        <v>373.048</v>
      </c>
      <c r="N122" s="112">
        <f t="shared" si="22"/>
        <v>93.677999999999997</v>
      </c>
      <c r="O122" s="113">
        <f t="shared" si="22"/>
        <v>4.92</v>
      </c>
    </row>
    <row r="123" spans="1:15" ht="16.5" customHeight="1" thickTop="1" x14ac:dyDescent="0.2">
      <c r="A123" s="227" t="s">
        <v>358</v>
      </c>
      <c r="B123" s="227"/>
      <c r="C123" s="122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4"/>
    </row>
    <row r="124" spans="1:15" s="25" customFormat="1" ht="15.75" customHeight="1" x14ac:dyDescent="0.2">
      <c r="A124" s="69" t="s">
        <v>197</v>
      </c>
      <c r="B124" s="39" t="s">
        <v>349</v>
      </c>
      <c r="C124" s="178">
        <v>60</v>
      </c>
      <c r="D124" s="41">
        <v>1.32</v>
      </c>
      <c r="E124" s="41">
        <v>0.24</v>
      </c>
      <c r="F124" s="41">
        <v>6.72</v>
      </c>
      <c r="G124" s="41">
        <v>34.799999999999997</v>
      </c>
      <c r="H124" s="41">
        <v>0.01</v>
      </c>
      <c r="I124" s="41">
        <v>2.88</v>
      </c>
      <c r="J124" s="41">
        <v>0.01</v>
      </c>
      <c r="K124" s="41">
        <v>0</v>
      </c>
      <c r="L124" s="41">
        <v>1.92</v>
      </c>
      <c r="M124" s="41">
        <v>30</v>
      </c>
      <c r="N124" s="41">
        <v>0</v>
      </c>
      <c r="O124" s="50">
        <v>0.24</v>
      </c>
    </row>
    <row r="125" spans="1:15" ht="15.75" customHeight="1" x14ac:dyDescent="0.2">
      <c r="A125" s="121" t="s">
        <v>198</v>
      </c>
      <c r="B125" s="118" t="s">
        <v>371</v>
      </c>
      <c r="C125" s="28">
        <v>120</v>
      </c>
      <c r="D125" s="29">
        <v>9.1</v>
      </c>
      <c r="E125" s="29">
        <v>9.4</v>
      </c>
      <c r="F125" s="29">
        <v>18.8</v>
      </c>
      <c r="G125" s="29">
        <v>195.7</v>
      </c>
      <c r="H125" s="29">
        <v>0.02</v>
      </c>
      <c r="I125" s="29">
        <v>2</v>
      </c>
      <c r="J125" s="29">
        <v>0.02</v>
      </c>
      <c r="K125" s="29">
        <v>0.21</v>
      </c>
      <c r="L125" s="29">
        <v>18.28</v>
      </c>
      <c r="M125" s="29">
        <v>7.7</v>
      </c>
      <c r="N125" s="29">
        <v>19.98</v>
      </c>
      <c r="O125" s="29">
        <v>0.64</v>
      </c>
    </row>
    <row r="126" spans="1:15" s="25" customFormat="1" ht="15.75" customHeight="1" x14ac:dyDescent="0.2">
      <c r="A126" s="69" t="s">
        <v>199</v>
      </c>
      <c r="B126" s="39" t="s">
        <v>88</v>
      </c>
      <c r="C126" s="178">
        <v>200</v>
      </c>
      <c r="D126" s="41">
        <v>5.28</v>
      </c>
      <c r="E126" s="41">
        <v>8.9700000000000006</v>
      </c>
      <c r="F126" s="41">
        <v>21.8</v>
      </c>
      <c r="G126" s="41">
        <v>189.11</v>
      </c>
      <c r="H126" s="41">
        <v>0.19</v>
      </c>
      <c r="I126" s="41">
        <v>0.9</v>
      </c>
      <c r="J126" s="41">
        <v>75</v>
      </c>
      <c r="K126" s="41">
        <v>0.2</v>
      </c>
      <c r="L126" s="41">
        <v>52</v>
      </c>
      <c r="M126" s="41">
        <v>114</v>
      </c>
      <c r="N126" s="41">
        <v>32</v>
      </c>
      <c r="O126" s="50">
        <v>0.09</v>
      </c>
    </row>
    <row r="127" spans="1:15" s="25" customFormat="1" ht="25.5" customHeight="1" x14ac:dyDescent="0.2">
      <c r="A127" s="42" t="s">
        <v>166</v>
      </c>
      <c r="B127" s="27" t="s">
        <v>20</v>
      </c>
      <c r="C127" s="28">
        <v>40</v>
      </c>
      <c r="D127" s="29">
        <v>3.04</v>
      </c>
      <c r="E127" s="29">
        <v>0.32</v>
      </c>
      <c r="F127" s="29">
        <v>19.68</v>
      </c>
      <c r="G127" s="29">
        <v>94</v>
      </c>
      <c r="H127" s="29">
        <v>4.4000000000000004E-2</v>
      </c>
      <c r="I127" s="29">
        <v>0</v>
      </c>
      <c r="J127" s="29">
        <v>0</v>
      </c>
      <c r="K127" s="29">
        <v>0.44</v>
      </c>
      <c r="L127" s="29">
        <v>8</v>
      </c>
      <c r="M127" s="29">
        <v>26</v>
      </c>
      <c r="N127" s="29">
        <v>5.6</v>
      </c>
      <c r="O127" s="29">
        <v>0.44</v>
      </c>
    </row>
    <row r="128" spans="1:15" s="25" customFormat="1" ht="25.5" customHeight="1" x14ac:dyDescent="0.2">
      <c r="A128" s="42" t="s">
        <v>180</v>
      </c>
      <c r="B128" s="53" t="s">
        <v>74</v>
      </c>
      <c r="C128" s="28">
        <v>200</v>
      </c>
      <c r="D128" s="29">
        <v>0.3</v>
      </c>
      <c r="E128" s="29">
        <v>0</v>
      </c>
      <c r="F128" s="29">
        <v>20.100000000000001</v>
      </c>
      <c r="G128" s="29">
        <v>81</v>
      </c>
      <c r="H128" s="29">
        <v>0</v>
      </c>
      <c r="I128" s="29">
        <v>0.8</v>
      </c>
      <c r="J128" s="29">
        <v>0</v>
      </c>
      <c r="K128" s="29">
        <v>0</v>
      </c>
      <c r="L128" s="29">
        <v>10</v>
      </c>
      <c r="M128" s="29">
        <v>6</v>
      </c>
      <c r="N128" s="29">
        <v>3</v>
      </c>
      <c r="O128" s="29">
        <v>0.6</v>
      </c>
    </row>
    <row r="129" spans="1:17" ht="16.5" customHeight="1" thickBot="1" x14ac:dyDescent="0.25">
      <c r="A129" s="226" t="s">
        <v>359</v>
      </c>
      <c r="B129" s="226"/>
      <c r="C129" s="184">
        <f>SUM(C124:C128)</f>
        <v>620</v>
      </c>
      <c r="D129" s="112">
        <f t="shared" ref="D129:O129" si="23">SUM(D124:D128)</f>
        <v>19.04</v>
      </c>
      <c r="E129" s="112">
        <f t="shared" si="23"/>
        <v>18.93</v>
      </c>
      <c r="F129" s="112">
        <f t="shared" si="23"/>
        <v>87.1</v>
      </c>
      <c r="G129" s="139">
        <f t="shared" si="23"/>
        <v>594.61</v>
      </c>
      <c r="H129" s="112">
        <f t="shared" si="23"/>
        <v>0.26400000000000001</v>
      </c>
      <c r="I129" s="112">
        <f t="shared" si="23"/>
        <v>6.58</v>
      </c>
      <c r="J129" s="112">
        <f t="shared" si="23"/>
        <v>75.03</v>
      </c>
      <c r="K129" s="112">
        <f t="shared" si="23"/>
        <v>0.85000000000000009</v>
      </c>
      <c r="L129" s="112">
        <f t="shared" si="23"/>
        <v>90.2</v>
      </c>
      <c r="M129" s="112">
        <f t="shared" si="23"/>
        <v>183.7</v>
      </c>
      <c r="N129" s="112">
        <f t="shared" si="23"/>
        <v>60.580000000000005</v>
      </c>
      <c r="O129" s="113">
        <f t="shared" si="23"/>
        <v>2.0099999999999998</v>
      </c>
    </row>
    <row r="130" spans="1:17" ht="16.5" customHeight="1" thickTop="1" x14ac:dyDescent="0.2">
      <c r="A130" s="225" t="s">
        <v>360</v>
      </c>
      <c r="B130" s="225"/>
      <c r="C130" s="13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138"/>
    </row>
    <row r="131" spans="1:17" s="25" customFormat="1" ht="22.5" customHeight="1" x14ac:dyDescent="0.2">
      <c r="A131" s="198" t="s">
        <v>351</v>
      </c>
      <c r="B131" s="199" t="s">
        <v>352</v>
      </c>
      <c r="C131" s="183">
        <v>225</v>
      </c>
      <c r="D131" s="194">
        <v>6.75</v>
      </c>
      <c r="E131" s="194">
        <v>5.62</v>
      </c>
      <c r="F131" s="194">
        <v>24.75</v>
      </c>
      <c r="G131" s="194">
        <v>181.8</v>
      </c>
      <c r="H131" s="194">
        <v>7.1999999999999995E-2</v>
      </c>
      <c r="I131" s="194">
        <v>1.35</v>
      </c>
      <c r="J131" s="194">
        <v>4.4999999999999998E-2</v>
      </c>
      <c r="K131" s="194">
        <v>0</v>
      </c>
      <c r="L131" s="194">
        <v>267.75</v>
      </c>
      <c r="M131" s="194">
        <v>204.75</v>
      </c>
      <c r="N131" s="194">
        <v>31.5</v>
      </c>
      <c r="O131" s="195">
        <v>0.22500000000000001</v>
      </c>
    </row>
    <row r="132" spans="1:17" s="31" customFormat="1" ht="25.5" customHeight="1" x14ac:dyDescent="0.2">
      <c r="A132" s="69" t="s">
        <v>253</v>
      </c>
      <c r="B132" s="61" t="s">
        <v>254</v>
      </c>
      <c r="C132" s="178">
        <v>75</v>
      </c>
      <c r="D132" s="41">
        <v>5.9</v>
      </c>
      <c r="E132" s="41">
        <v>4</v>
      </c>
      <c r="F132" s="41">
        <v>39.630000000000003</v>
      </c>
      <c r="G132" s="41">
        <v>218</v>
      </c>
      <c r="H132" s="41">
        <v>0.02</v>
      </c>
      <c r="I132" s="41">
        <v>16.39</v>
      </c>
      <c r="J132" s="41">
        <v>0.05</v>
      </c>
      <c r="K132" s="41">
        <v>0.47</v>
      </c>
      <c r="L132" s="41">
        <v>57.9</v>
      </c>
      <c r="M132" s="41">
        <v>46.5</v>
      </c>
      <c r="N132" s="41">
        <v>8.25</v>
      </c>
      <c r="O132" s="54">
        <v>0.87</v>
      </c>
    </row>
    <row r="133" spans="1:17" ht="16.5" customHeight="1" thickBot="1" x14ac:dyDescent="0.25">
      <c r="A133" s="226" t="s">
        <v>364</v>
      </c>
      <c r="B133" s="226"/>
      <c r="C133" s="184">
        <f>SUM(C131:C132)</f>
        <v>300</v>
      </c>
      <c r="D133" s="112">
        <f>SUM(D131:D132)</f>
        <v>12.65</v>
      </c>
      <c r="E133" s="112">
        <f t="shared" ref="E133:O133" si="24">SUM(E131:E132)</f>
        <v>9.620000000000001</v>
      </c>
      <c r="F133" s="112">
        <f t="shared" si="24"/>
        <v>64.38</v>
      </c>
      <c r="G133" s="139">
        <f t="shared" si="24"/>
        <v>399.8</v>
      </c>
      <c r="H133" s="112">
        <f t="shared" si="24"/>
        <v>9.1999999999999998E-2</v>
      </c>
      <c r="I133" s="112">
        <f t="shared" si="24"/>
        <v>17.740000000000002</v>
      </c>
      <c r="J133" s="112">
        <f t="shared" si="24"/>
        <v>9.5000000000000001E-2</v>
      </c>
      <c r="K133" s="112">
        <f t="shared" si="24"/>
        <v>0.47</v>
      </c>
      <c r="L133" s="112">
        <f t="shared" si="24"/>
        <v>325.64999999999998</v>
      </c>
      <c r="M133" s="112">
        <f t="shared" si="24"/>
        <v>251.25</v>
      </c>
      <c r="N133" s="112">
        <f t="shared" si="24"/>
        <v>39.75</v>
      </c>
      <c r="O133" s="113">
        <f t="shared" si="24"/>
        <v>1.095</v>
      </c>
    </row>
    <row r="134" spans="1:17" ht="16.5" customHeight="1" thickTop="1" thickBot="1" x14ac:dyDescent="0.25">
      <c r="A134" s="229" t="s">
        <v>362</v>
      </c>
      <c r="B134" s="230"/>
      <c r="C134" s="143"/>
      <c r="D134" s="78">
        <f>D113+D122+D129</f>
        <v>63.889999999999993</v>
      </c>
      <c r="E134" s="78">
        <f t="shared" ref="E134:O134" si="25">E113+E122+E129</f>
        <v>69.03</v>
      </c>
      <c r="F134" s="78">
        <f t="shared" si="25"/>
        <v>305.67</v>
      </c>
      <c r="G134" s="78">
        <f t="shared" si="25"/>
        <v>2103.29</v>
      </c>
      <c r="H134" s="78">
        <f t="shared" si="25"/>
        <v>1.2075</v>
      </c>
      <c r="I134" s="78">
        <f t="shared" si="25"/>
        <v>85.374000000000009</v>
      </c>
      <c r="J134" s="78">
        <f t="shared" si="25"/>
        <v>509.65</v>
      </c>
      <c r="K134" s="78">
        <f t="shared" si="25"/>
        <v>8.7330000000000005</v>
      </c>
      <c r="L134" s="78">
        <f t="shared" si="25"/>
        <v>625.74</v>
      </c>
      <c r="M134" s="78">
        <f t="shared" si="25"/>
        <v>878.84799999999996</v>
      </c>
      <c r="N134" s="78">
        <f t="shared" si="25"/>
        <v>222.548</v>
      </c>
      <c r="O134" s="78">
        <f t="shared" si="25"/>
        <v>9.02</v>
      </c>
    </row>
    <row r="135" spans="1:17" ht="16.5" customHeight="1" thickTop="1" thickBot="1" x14ac:dyDescent="0.25">
      <c r="A135" s="229" t="s">
        <v>363</v>
      </c>
      <c r="B135" s="230"/>
      <c r="C135" s="143"/>
      <c r="D135" s="78">
        <f>D113+D122+D133</f>
        <v>57.499999999999993</v>
      </c>
      <c r="E135" s="78">
        <f t="shared" ref="E135:O135" si="26">E113+E122+E133</f>
        <v>59.72</v>
      </c>
      <c r="F135" s="78">
        <f t="shared" si="26"/>
        <v>282.95000000000005</v>
      </c>
      <c r="G135" s="78">
        <f t="shared" si="26"/>
        <v>1908.48</v>
      </c>
      <c r="H135" s="78">
        <f t="shared" si="26"/>
        <v>1.0355000000000001</v>
      </c>
      <c r="I135" s="78">
        <f t="shared" si="26"/>
        <v>96.53400000000002</v>
      </c>
      <c r="J135" s="78">
        <f t="shared" si="26"/>
        <v>434.71500000000003</v>
      </c>
      <c r="K135" s="78">
        <f t="shared" si="26"/>
        <v>8.3530000000000015</v>
      </c>
      <c r="L135" s="78">
        <f t="shared" si="26"/>
        <v>861.18999999999994</v>
      </c>
      <c r="M135" s="78">
        <f t="shared" si="26"/>
        <v>946.39800000000002</v>
      </c>
      <c r="N135" s="78">
        <f t="shared" si="26"/>
        <v>201.71799999999999</v>
      </c>
      <c r="O135" s="78">
        <f t="shared" si="26"/>
        <v>8.1050000000000004</v>
      </c>
    </row>
    <row r="136" spans="1:17" ht="17.25" customHeight="1" thickTop="1" thickBot="1" x14ac:dyDescent="0.25">
      <c r="A136" s="231" t="s">
        <v>58</v>
      </c>
      <c r="B136" s="231"/>
      <c r="C136" s="128"/>
      <c r="D136" s="78">
        <f t="shared" ref="D136:O136" si="27">D113+D122+D129+D133</f>
        <v>76.539999999999992</v>
      </c>
      <c r="E136" s="78">
        <f t="shared" si="27"/>
        <v>78.650000000000006</v>
      </c>
      <c r="F136" s="78">
        <f t="shared" si="27"/>
        <v>370.05</v>
      </c>
      <c r="G136" s="78">
        <f t="shared" si="27"/>
        <v>2503.09</v>
      </c>
      <c r="H136" s="78">
        <f t="shared" si="27"/>
        <v>1.2995000000000001</v>
      </c>
      <c r="I136" s="78">
        <f t="shared" si="27"/>
        <v>103.114</v>
      </c>
      <c r="J136" s="78">
        <f t="shared" si="27"/>
        <v>509.745</v>
      </c>
      <c r="K136" s="78">
        <f t="shared" si="27"/>
        <v>9.2030000000000012</v>
      </c>
      <c r="L136" s="78">
        <f t="shared" si="27"/>
        <v>951.39</v>
      </c>
      <c r="M136" s="78">
        <f t="shared" si="27"/>
        <v>1130.098</v>
      </c>
      <c r="N136" s="78">
        <f t="shared" si="27"/>
        <v>262.298</v>
      </c>
      <c r="O136" s="129">
        <f t="shared" si="27"/>
        <v>10.115</v>
      </c>
    </row>
    <row r="137" spans="1:17" ht="13.5" customHeight="1" thickTop="1" x14ac:dyDescent="0.2">
      <c r="A137" s="106"/>
      <c r="B137" s="106"/>
      <c r="C137" s="106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</row>
    <row r="138" spans="1:17" ht="12.75" customHeight="1" x14ac:dyDescent="0.2">
      <c r="A138" s="106"/>
      <c r="B138" s="106"/>
      <c r="C138" s="106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228" t="s">
        <v>319</v>
      </c>
      <c r="O138" s="228"/>
    </row>
    <row r="139" spans="1:17" ht="15.75" customHeight="1" x14ac:dyDescent="0.25">
      <c r="A139" s="105" t="s">
        <v>59</v>
      </c>
      <c r="B139" s="106"/>
      <c r="C139" s="106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</row>
    <row r="140" spans="1:17" ht="13.5" customHeight="1" thickBot="1" x14ac:dyDescent="0.25">
      <c r="A140" s="107"/>
      <c r="B140" s="106"/>
      <c r="C140" s="106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</row>
    <row r="141" spans="1:17" ht="16.5" customHeight="1" thickTop="1" thickBot="1" x14ac:dyDescent="0.25">
      <c r="A141" s="232" t="s">
        <v>1</v>
      </c>
      <c r="B141" s="233" t="s">
        <v>2</v>
      </c>
      <c r="C141" s="233" t="s">
        <v>3</v>
      </c>
      <c r="D141" s="234" t="s">
        <v>4</v>
      </c>
      <c r="E141" s="234"/>
      <c r="F141" s="234"/>
      <c r="G141" s="235" t="s">
        <v>5</v>
      </c>
      <c r="H141" s="234" t="s">
        <v>6</v>
      </c>
      <c r="I141" s="234"/>
      <c r="J141" s="234"/>
      <c r="K141" s="234"/>
      <c r="L141" s="236" t="s">
        <v>7</v>
      </c>
      <c r="M141" s="236"/>
      <c r="N141" s="236"/>
      <c r="O141" s="236"/>
    </row>
    <row r="142" spans="1:17" ht="17.25" customHeight="1" thickTop="1" thickBot="1" x14ac:dyDescent="0.25">
      <c r="A142" s="232"/>
      <c r="B142" s="233"/>
      <c r="C142" s="233"/>
      <c r="D142" s="133" t="s">
        <v>8</v>
      </c>
      <c r="E142" s="133" t="s">
        <v>9</v>
      </c>
      <c r="F142" s="133" t="s">
        <v>10</v>
      </c>
      <c r="G142" s="235"/>
      <c r="H142" s="133" t="s">
        <v>11</v>
      </c>
      <c r="I142" s="133" t="s">
        <v>12</v>
      </c>
      <c r="J142" s="133" t="s">
        <v>13</v>
      </c>
      <c r="K142" s="133" t="s">
        <v>14</v>
      </c>
      <c r="L142" s="133" t="s">
        <v>15</v>
      </c>
      <c r="M142" s="133" t="s">
        <v>16</v>
      </c>
      <c r="N142" s="133" t="s">
        <v>17</v>
      </c>
      <c r="O142" s="134" t="s">
        <v>18</v>
      </c>
    </row>
    <row r="143" spans="1:17" ht="16.5" customHeight="1" thickTop="1" x14ac:dyDescent="0.2">
      <c r="A143" s="225" t="s">
        <v>19</v>
      </c>
      <c r="B143" s="225"/>
      <c r="C143" s="110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40"/>
      <c r="Q143" s="106"/>
    </row>
    <row r="144" spans="1:17" s="176" customFormat="1" ht="15.75" x14ac:dyDescent="0.2">
      <c r="A144" s="212" t="s">
        <v>353</v>
      </c>
      <c r="B144" s="53" t="s">
        <v>136</v>
      </c>
      <c r="C144" s="28">
        <v>70</v>
      </c>
      <c r="D144" s="29">
        <v>6.7</v>
      </c>
      <c r="E144" s="29">
        <v>9.84</v>
      </c>
      <c r="F144" s="29">
        <v>19.8</v>
      </c>
      <c r="G144" s="29">
        <v>194.56</v>
      </c>
      <c r="H144" s="29">
        <v>0.09</v>
      </c>
      <c r="I144" s="29">
        <v>0</v>
      </c>
      <c r="J144" s="29">
        <v>59</v>
      </c>
      <c r="K144" s="29">
        <v>0</v>
      </c>
      <c r="L144" s="29">
        <v>8.25</v>
      </c>
      <c r="M144" s="29">
        <v>57</v>
      </c>
      <c r="N144" s="29">
        <v>32</v>
      </c>
      <c r="O144" s="213">
        <v>5</v>
      </c>
    </row>
    <row r="145" spans="1:15" s="25" customFormat="1" ht="15.75" customHeight="1" x14ac:dyDescent="0.2">
      <c r="A145" s="42" t="s">
        <v>308</v>
      </c>
      <c r="B145" s="144" t="s">
        <v>142</v>
      </c>
      <c r="C145" s="185" t="s">
        <v>119</v>
      </c>
      <c r="D145" s="29">
        <v>10.68</v>
      </c>
      <c r="E145" s="29">
        <v>8.91</v>
      </c>
      <c r="F145" s="29">
        <v>39.700000000000003</v>
      </c>
      <c r="G145" s="29">
        <v>281.73</v>
      </c>
      <c r="H145" s="29">
        <v>0.14000000000000001</v>
      </c>
      <c r="I145" s="29">
        <v>0.01</v>
      </c>
      <c r="J145" s="29">
        <v>189</v>
      </c>
      <c r="K145" s="29">
        <v>0.88500000000000001</v>
      </c>
      <c r="L145" s="29">
        <v>168.13</v>
      </c>
      <c r="M145" s="29">
        <v>112.95</v>
      </c>
      <c r="N145" s="29">
        <v>24</v>
      </c>
      <c r="O145" s="29">
        <v>3.9</v>
      </c>
    </row>
    <row r="146" spans="1:15" s="31" customFormat="1" ht="25.5" customHeight="1" x14ac:dyDescent="0.2">
      <c r="A146" s="42" t="s">
        <v>158</v>
      </c>
      <c r="B146" s="27" t="s">
        <v>27</v>
      </c>
      <c r="C146" s="28">
        <v>100</v>
      </c>
      <c r="D146" s="29">
        <v>0.8</v>
      </c>
      <c r="E146" s="29">
        <v>0.4</v>
      </c>
      <c r="F146" s="29">
        <v>8.1</v>
      </c>
      <c r="G146" s="29">
        <v>47</v>
      </c>
      <c r="H146" s="32">
        <v>0.02</v>
      </c>
      <c r="I146" s="32">
        <v>180</v>
      </c>
      <c r="J146" s="32">
        <v>0</v>
      </c>
      <c r="K146" s="32">
        <v>0.3</v>
      </c>
      <c r="L146" s="32">
        <v>40</v>
      </c>
      <c r="M146" s="32">
        <v>34</v>
      </c>
      <c r="N146" s="32">
        <v>25</v>
      </c>
      <c r="O146" s="46">
        <v>0.8</v>
      </c>
    </row>
    <row r="147" spans="1:15" s="25" customFormat="1" ht="25.5" customHeight="1" x14ac:dyDescent="0.2">
      <c r="A147" s="42" t="s">
        <v>165</v>
      </c>
      <c r="B147" s="27" t="s">
        <v>68</v>
      </c>
      <c r="C147" s="28">
        <v>200</v>
      </c>
      <c r="D147" s="29">
        <v>3.2</v>
      </c>
      <c r="E147" s="29">
        <v>2.7</v>
      </c>
      <c r="F147" s="29">
        <v>15.9</v>
      </c>
      <c r="G147" s="29">
        <v>79</v>
      </c>
      <c r="H147" s="29">
        <v>0.04</v>
      </c>
      <c r="I147" s="29">
        <v>1.3</v>
      </c>
      <c r="J147" s="29">
        <v>0.02</v>
      </c>
      <c r="K147" s="29">
        <v>0</v>
      </c>
      <c r="L147" s="29">
        <v>126</v>
      </c>
      <c r="M147" s="29">
        <v>90</v>
      </c>
      <c r="N147" s="29">
        <v>14</v>
      </c>
      <c r="O147" s="29">
        <v>0.1</v>
      </c>
    </row>
    <row r="148" spans="1:15" ht="16.5" customHeight="1" thickBot="1" x14ac:dyDescent="0.25">
      <c r="A148" s="226" t="s">
        <v>23</v>
      </c>
      <c r="B148" s="226"/>
      <c r="C148" s="184">
        <v>520</v>
      </c>
      <c r="D148" s="112">
        <f t="shared" ref="D148:O148" si="28">SUM(D144:D147)</f>
        <v>21.38</v>
      </c>
      <c r="E148" s="112">
        <f t="shared" si="28"/>
        <v>21.849999999999998</v>
      </c>
      <c r="F148" s="112">
        <f t="shared" si="28"/>
        <v>83.5</v>
      </c>
      <c r="G148" s="112">
        <f t="shared" si="28"/>
        <v>602.29</v>
      </c>
      <c r="H148" s="112">
        <f t="shared" si="28"/>
        <v>0.28999999999999998</v>
      </c>
      <c r="I148" s="112">
        <f t="shared" si="28"/>
        <v>181.31</v>
      </c>
      <c r="J148" s="112">
        <f t="shared" si="28"/>
        <v>248.02</v>
      </c>
      <c r="K148" s="112">
        <f t="shared" si="28"/>
        <v>1.1850000000000001</v>
      </c>
      <c r="L148" s="112">
        <f t="shared" si="28"/>
        <v>342.38</v>
      </c>
      <c r="M148" s="112">
        <f t="shared" si="28"/>
        <v>293.95</v>
      </c>
      <c r="N148" s="112">
        <f t="shared" si="28"/>
        <v>95</v>
      </c>
      <c r="O148" s="113">
        <f t="shared" si="28"/>
        <v>9.8000000000000007</v>
      </c>
    </row>
    <row r="149" spans="1:15" ht="16.5" customHeight="1" thickTop="1" x14ac:dyDescent="0.2">
      <c r="A149" s="225" t="s">
        <v>24</v>
      </c>
      <c r="B149" s="225"/>
      <c r="C149" s="137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138"/>
    </row>
    <row r="150" spans="1:15" ht="31.5" customHeight="1" x14ac:dyDescent="0.2">
      <c r="A150" s="42" t="s">
        <v>315</v>
      </c>
      <c r="B150" s="118" t="s">
        <v>318</v>
      </c>
      <c r="C150" s="177">
        <v>60</v>
      </c>
      <c r="D150" s="119">
        <v>0.6</v>
      </c>
      <c r="E150" s="119">
        <v>3.6</v>
      </c>
      <c r="F150" s="119">
        <v>2.4</v>
      </c>
      <c r="G150" s="119">
        <v>45</v>
      </c>
      <c r="H150" s="119">
        <v>0.02</v>
      </c>
      <c r="I150" s="119">
        <v>12.36</v>
      </c>
      <c r="J150" s="119">
        <v>0.01</v>
      </c>
      <c r="K150" s="119">
        <v>1.68</v>
      </c>
      <c r="L150" s="119">
        <v>75</v>
      </c>
      <c r="M150" s="119">
        <v>0.25</v>
      </c>
      <c r="N150" s="119">
        <v>2</v>
      </c>
      <c r="O150" s="120">
        <v>0.2</v>
      </c>
    </row>
    <row r="151" spans="1:15" s="35" customFormat="1" ht="15.75" customHeight="1" x14ac:dyDescent="0.2">
      <c r="A151" s="47" t="s">
        <v>280</v>
      </c>
      <c r="B151" s="38" t="s">
        <v>53</v>
      </c>
      <c r="C151" s="179" t="s">
        <v>202</v>
      </c>
      <c r="D151" s="48">
        <v>9.01</v>
      </c>
      <c r="E151" s="48">
        <v>11.63</v>
      </c>
      <c r="F151" s="48">
        <v>17.46</v>
      </c>
      <c r="G151" s="48">
        <v>210.65</v>
      </c>
      <c r="H151" s="48">
        <v>0.13600000000000001</v>
      </c>
      <c r="I151" s="48">
        <v>8.0540000000000003</v>
      </c>
      <c r="J151" s="48">
        <v>95.453999999999994</v>
      </c>
      <c r="K151" s="48">
        <v>0.92700000000000005</v>
      </c>
      <c r="L151" s="48">
        <v>144.23599999999999</v>
      </c>
      <c r="M151" s="48">
        <v>60.726999999999997</v>
      </c>
      <c r="N151" s="48">
        <v>6.1269999999999998</v>
      </c>
      <c r="O151" s="49">
        <v>0.17199999999999999</v>
      </c>
    </row>
    <row r="152" spans="1:15" s="31" customFormat="1" ht="15.75" customHeight="1" x14ac:dyDescent="0.2">
      <c r="A152" s="186" t="s">
        <v>343</v>
      </c>
      <c r="B152" s="39" t="s">
        <v>323</v>
      </c>
      <c r="C152" s="178">
        <v>100</v>
      </c>
      <c r="D152" s="41">
        <v>10.1</v>
      </c>
      <c r="E152" s="41">
        <v>8.4</v>
      </c>
      <c r="F152" s="41">
        <v>5.71</v>
      </c>
      <c r="G152" s="41">
        <v>138.84</v>
      </c>
      <c r="H152" s="41">
        <v>2.5000000000000001E-2</v>
      </c>
      <c r="I152" s="41">
        <v>3.45</v>
      </c>
      <c r="J152" s="41">
        <v>95.94</v>
      </c>
      <c r="K152" s="41">
        <v>1.1200000000000001</v>
      </c>
      <c r="L152" s="41">
        <v>165.23</v>
      </c>
      <c r="M152" s="41">
        <v>115.42</v>
      </c>
      <c r="N152" s="41">
        <v>12.25</v>
      </c>
      <c r="O152" s="54">
        <v>9.52</v>
      </c>
    </row>
    <row r="153" spans="1:15" s="25" customFormat="1" ht="15.75" customHeight="1" x14ac:dyDescent="0.2">
      <c r="A153" s="42" t="s">
        <v>194</v>
      </c>
      <c r="B153" s="38" t="s">
        <v>47</v>
      </c>
      <c r="C153" s="28">
        <v>150</v>
      </c>
      <c r="D153" s="29">
        <v>6.68</v>
      </c>
      <c r="E153" s="29">
        <v>3.68</v>
      </c>
      <c r="F153" s="29">
        <v>39.450000000000003</v>
      </c>
      <c r="G153" s="29">
        <v>217.64</v>
      </c>
      <c r="H153" s="29">
        <v>5.7000000000000002E-2</v>
      </c>
      <c r="I153" s="29">
        <v>0</v>
      </c>
      <c r="J153" s="29">
        <v>100</v>
      </c>
      <c r="K153" s="29">
        <v>0.79500000000000004</v>
      </c>
      <c r="L153" s="29">
        <v>70.28</v>
      </c>
      <c r="M153" s="29">
        <v>177.95</v>
      </c>
      <c r="N153" s="29">
        <v>8.1</v>
      </c>
      <c r="O153" s="29">
        <v>0.08</v>
      </c>
    </row>
    <row r="154" spans="1:15" s="25" customFormat="1" ht="25.5" customHeight="1" x14ac:dyDescent="0.2">
      <c r="A154" s="42" t="s">
        <v>267</v>
      </c>
      <c r="B154" s="214" t="s">
        <v>61</v>
      </c>
      <c r="C154" s="215">
        <v>20</v>
      </c>
      <c r="D154" s="216">
        <v>1.32</v>
      </c>
      <c r="E154" s="216">
        <v>0.24</v>
      </c>
      <c r="F154" s="216">
        <v>6.68</v>
      </c>
      <c r="G154" s="216">
        <v>34.799999999999997</v>
      </c>
      <c r="H154" s="216">
        <v>3.5999999999999997E-2</v>
      </c>
      <c r="I154" s="216">
        <v>0</v>
      </c>
      <c r="J154" s="216">
        <v>0</v>
      </c>
      <c r="K154" s="216">
        <v>0.28000000000000003</v>
      </c>
      <c r="L154" s="216">
        <v>7</v>
      </c>
      <c r="M154" s="216">
        <v>31.6</v>
      </c>
      <c r="N154" s="216">
        <v>9.4</v>
      </c>
      <c r="O154" s="216">
        <v>0.78</v>
      </c>
    </row>
    <row r="155" spans="1:15" s="31" customFormat="1" ht="25.5" customHeight="1" x14ac:dyDescent="0.2">
      <c r="A155" s="42" t="s">
        <v>158</v>
      </c>
      <c r="B155" s="27" t="s">
        <v>39</v>
      </c>
      <c r="C155" s="28">
        <v>100</v>
      </c>
      <c r="D155" s="29">
        <v>1.5</v>
      </c>
      <c r="E155" s="29">
        <v>0.5</v>
      </c>
      <c r="F155" s="29">
        <v>21</v>
      </c>
      <c r="G155" s="29">
        <v>96</v>
      </c>
      <c r="H155" s="29">
        <v>0.04</v>
      </c>
      <c r="I155" s="29">
        <v>10</v>
      </c>
      <c r="J155" s="29">
        <v>0</v>
      </c>
      <c r="K155" s="29">
        <v>0.4</v>
      </c>
      <c r="L155" s="29">
        <v>8</v>
      </c>
      <c r="M155" s="29">
        <v>28</v>
      </c>
      <c r="N155" s="29">
        <v>42</v>
      </c>
      <c r="O155" s="30">
        <v>0.6</v>
      </c>
    </row>
    <row r="156" spans="1:15" s="37" customFormat="1" ht="15.75" customHeight="1" x14ac:dyDescent="0.2">
      <c r="A156" s="42" t="s">
        <v>174</v>
      </c>
      <c r="B156" s="53" t="s">
        <v>139</v>
      </c>
      <c r="C156" s="28">
        <v>200</v>
      </c>
      <c r="D156" s="29">
        <v>0.5</v>
      </c>
      <c r="E156" s="29">
        <v>0</v>
      </c>
      <c r="F156" s="29">
        <v>27</v>
      </c>
      <c r="G156" s="29">
        <v>110</v>
      </c>
      <c r="H156" s="29">
        <v>0.01</v>
      </c>
      <c r="I156" s="29">
        <v>0.5</v>
      </c>
      <c r="J156" s="29">
        <v>0</v>
      </c>
      <c r="K156" s="29">
        <v>0</v>
      </c>
      <c r="L156" s="29">
        <v>28</v>
      </c>
      <c r="M156" s="29">
        <v>19</v>
      </c>
      <c r="N156" s="29">
        <v>7</v>
      </c>
      <c r="O156" s="30">
        <v>0.14000000000000001</v>
      </c>
    </row>
    <row r="157" spans="1:15" ht="16.5" customHeight="1" thickBot="1" x14ac:dyDescent="0.25">
      <c r="A157" s="226" t="s">
        <v>28</v>
      </c>
      <c r="B157" s="226"/>
      <c r="C157" s="184">
        <v>830</v>
      </c>
      <c r="D157" s="112">
        <f t="shared" ref="D157:O157" si="29">SUM(D150:D156)</f>
        <v>29.71</v>
      </c>
      <c r="E157" s="112">
        <f t="shared" si="29"/>
        <v>28.05</v>
      </c>
      <c r="F157" s="112">
        <f t="shared" si="29"/>
        <v>119.70000000000002</v>
      </c>
      <c r="G157" s="112">
        <f t="shared" si="29"/>
        <v>852.93</v>
      </c>
      <c r="H157" s="112">
        <f t="shared" si="29"/>
        <v>0.32399999999999995</v>
      </c>
      <c r="I157" s="112">
        <f t="shared" si="29"/>
        <v>34.364000000000004</v>
      </c>
      <c r="J157" s="112">
        <f t="shared" si="29"/>
        <v>291.404</v>
      </c>
      <c r="K157" s="112">
        <f t="shared" si="29"/>
        <v>5.2020000000000008</v>
      </c>
      <c r="L157" s="112">
        <f t="shared" si="29"/>
        <v>497.74599999999998</v>
      </c>
      <c r="M157" s="112">
        <f t="shared" si="29"/>
        <v>432.947</v>
      </c>
      <c r="N157" s="112">
        <f t="shared" si="29"/>
        <v>86.876999999999995</v>
      </c>
      <c r="O157" s="112">
        <f t="shared" si="29"/>
        <v>11.491999999999999</v>
      </c>
    </row>
    <row r="158" spans="1:15" ht="16.5" customHeight="1" thickTop="1" x14ac:dyDescent="0.2">
      <c r="A158" s="227" t="s">
        <v>358</v>
      </c>
      <c r="B158" s="227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4"/>
    </row>
    <row r="159" spans="1:15" s="25" customFormat="1" ht="15.75" customHeight="1" x14ac:dyDescent="0.2">
      <c r="A159" s="217" t="s">
        <v>204</v>
      </c>
      <c r="B159" s="218" t="s">
        <v>205</v>
      </c>
      <c r="C159" s="183">
        <v>150</v>
      </c>
      <c r="D159" s="24">
        <v>21.36</v>
      </c>
      <c r="E159" s="24">
        <v>19.2</v>
      </c>
      <c r="F159" s="24">
        <v>40</v>
      </c>
      <c r="G159" s="24">
        <v>395</v>
      </c>
      <c r="H159" s="24">
        <v>0.08</v>
      </c>
      <c r="I159" s="24">
        <v>0.4</v>
      </c>
      <c r="J159" s="24">
        <v>0.08</v>
      </c>
      <c r="K159" s="24">
        <v>0.8</v>
      </c>
      <c r="L159" s="24">
        <v>273.33</v>
      </c>
      <c r="M159" s="24">
        <v>410.7</v>
      </c>
      <c r="N159" s="24">
        <v>42.7</v>
      </c>
      <c r="O159" s="219">
        <v>1</v>
      </c>
    </row>
    <row r="160" spans="1:15" s="25" customFormat="1" ht="15.75" customHeight="1" x14ac:dyDescent="0.2">
      <c r="A160" s="220" t="s">
        <v>374</v>
      </c>
      <c r="B160" s="23" t="s">
        <v>355</v>
      </c>
      <c r="C160" s="183">
        <v>60</v>
      </c>
      <c r="D160" s="24">
        <v>0.12</v>
      </c>
      <c r="E160" s="24">
        <v>3.3000000000000002E-2</v>
      </c>
      <c r="F160" s="24">
        <v>12.5</v>
      </c>
      <c r="G160" s="24">
        <v>50.75</v>
      </c>
      <c r="H160" s="24">
        <v>0.01</v>
      </c>
      <c r="I160" s="24">
        <v>0.876</v>
      </c>
      <c r="J160" s="24">
        <v>0</v>
      </c>
      <c r="K160" s="24">
        <v>0</v>
      </c>
      <c r="L160" s="24">
        <v>1.5</v>
      </c>
      <c r="M160" s="24">
        <v>1.3</v>
      </c>
      <c r="N160" s="24">
        <v>3.5</v>
      </c>
      <c r="O160" s="219">
        <v>0.15</v>
      </c>
    </row>
    <row r="161" spans="1:15" s="37" customFormat="1" ht="15" customHeight="1" x14ac:dyDescent="0.2">
      <c r="A161" s="217" t="s">
        <v>158</v>
      </c>
      <c r="B161" s="23" t="s">
        <v>138</v>
      </c>
      <c r="C161" s="183">
        <v>100</v>
      </c>
      <c r="D161" s="194">
        <v>0.6</v>
      </c>
      <c r="E161" s="194">
        <v>0.6</v>
      </c>
      <c r="F161" s="194">
        <v>15.4</v>
      </c>
      <c r="G161" s="194">
        <v>72</v>
      </c>
      <c r="H161" s="194">
        <v>0.05</v>
      </c>
      <c r="I161" s="194">
        <v>6</v>
      </c>
      <c r="J161" s="194">
        <v>0</v>
      </c>
      <c r="K161" s="194">
        <v>0.4</v>
      </c>
      <c r="L161" s="194">
        <v>30</v>
      </c>
      <c r="M161" s="194">
        <v>22</v>
      </c>
      <c r="N161" s="194">
        <v>17</v>
      </c>
      <c r="O161" s="221">
        <v>0.6</v>
      </c>
    </row>
    <row r="162" spans="1:15" s="25" customFormat="1" ht="15.75" customHeight="1" x14ac:dyDescent="0.2">
      <c r="A162" s="65" t="s">
        <v>310</v>
      </c>
      <c r="B162" s="53" t="s">
        <v>311</v>
      </c>
      <c r="C162" s="28">
        <v>200</v>
      </c>
      <c r="D162" s="29">
        <v>0.2</v>
      </c>
      <c r="E162" s="29">
        <v>0.2</v>
      </c>
      <c r="F162" s="29">
        <v>22</v>
      </c>
      <c r="G162" s="29">
        <v>90</v>
      </c>
      <c r="H162" s="29">
        <v>0</v>
      </c>
      <c r="I162" s="29">
        <v>0.5</v>
      </c>
      <c r="J162" s="29">
        <v>0</v>
      </c>
      <c r="K162" s="29">
        <v>0.1</v>
      </c>
      <c r="L162" s="29">
        <v>4.4000000000000004</v>
      </c>
      <c r="M162" s="29">
        <v>4.7</v>
      </c>
      <c r="N162" s="29">
        <v>0.7</v>
      </c>
      <c r="O162" s="30">
        <v>0.06</v>
      </c>
    </row>
    <row r="163" spans="1:15" ht="16.5" customHeight="1" thickBot="1" x14ac:dyDescent="0.25">
      <c r="A163" s="226" t="s">
        <v>359</v>
      </c>
      <c r="B163" s="226"/>
      <c r="C163" s="184">
        <f t="shared" ref="C163:O163" si="30">SUM(C159:C162)</f>
        <v>510</v>
      </c>
      <c r="D163" s="112">
        <f t="shared" si="30"/>
        <v>22.28</v>
      </c>
      <c r="E163" s="112">
        <f t="shared" si="30"/>
        <v>20.033000000000001</v>
      </c>
      <c r="F163" s="112">
        <f t="shared" si="30"/>
        <v>89.9</v>
      </c>
      <c r="G163" s="112">
        <f t="shared" si="30"/>
        <v>607.75</v>
      </c>
      <c r="H163" s="112">
        <f t="shared" si="30"/>
        <v>0.14000000000000001</v>
      </c>
      <c r="I163" s="112">
        <f t="shared" si="30"/>
        <v>7.7759999999999998</v>
      </c>
      <c r="J163" s="112">
        <f t="shared" si="30"/>
        <v>0.08</v>
      </c>
      <c r="K163" s="112">
        <f t="shared" si="30"/>
        <v>1.3000000000000003</v>
      </c>
      <c r="L163" s="112">
        <f t="shared" si="30"/>
        <v>309.22999999999996</v>
      </c>
      <c r="M163" s="112">
        <f t="shared" si="30"/>
        <v>438.7</v>
      </c>
      <c r="N163" s="112">
        <f t="shared" si="30"/>
        <v>63.900000000000006</v>
      </c>
      <c r="O163" s="113">
        <f t="shared" si="30"/>
        <v>1.81</v>
      </c>
    </row>
    <row r="164" spans="1:15" ht="16.5" customHeight="1" thickTop="1" x14ac:dyDescent="0.2">
      <c r="A164" s="243" t="s">
        <v>360</v>
      </c>
      <c r="B164" s="243"/>
      <c r="C164" s="137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138"/>
    </row>
    <row r="165" spans="1:15" s="25" customFormat="1" ht="15.75" customHeight="1" x14ac:dyDescent="0.2">
      <c r="A165" s="192" t="s">
        <v>246</v>
      </c>
      <c r="B165" s="193" t="s">
        <v>248</v>
      </c>
      <c r="C165" s="183">
        <v>250</v>
      </c>
      <c r="D165" s="194">
        <v>7.25</v>
      </c>
      <c r="E165" s="194">
        <v>6.25</v>
      </c>
      <c r="F165" s="194">
        <v>10</v>
      </c>
      <c r="G165" s="194">
        <v>125</v>
      </c>
      <c r="H165" s="194">
        <v>0.1</v>
      </c>
      <c r="I165" s="194">
        <v>14.25</v>
      </c>
      <c r="J165" s="194">
        <v>0.05</v>
      </c>
      <c r="K165" s="194">
        <v>0</v>
      </c>
      <c r="L165" s="194">
        <v>300</v>
      </c>
      <c r="M165" s="194">
        <v>225</v>
      </c>
      <c r="N165" s="194">
        <v>35</v>
      </c>
      <c r="O165" s="195">
        <v>0.25</v>
      </c>
    </row>
    <row r="166" spans="1:15" s="73" customFormat="1" ht="25.5" customHeight="1" x14ac:dyDescent="0.2">
      <c r="A166" s="69" t="s">
        <v>255</v>
      </c>
      <c r="B166" s="71" t="s">
        <v>256</v>
      </c>
      <c r="C166" s="70">
        <v>50</v>
      </c>
      <c r="D166" s="72">
        <v>6.6</v>
      </c>
      <c r="E166" s="72">
        <v>7.5</v>
      </c>
      <c r="F166" s="72">
        <v>43.6</v>
      </c>
      <c r="G166" s="72">
        <v>268.3</v>
      </c>
      <c r="H166" s="72">
        <v>0.06</v>
      </c>
      <c r="I166" s="72">
        <v>0.08</v>
      </c>
      <c r="J166" s="72">
        <v>7.0000000000000007E-2</v>
      </c>
      <c r="K166" s="72">
        <v>0.6</v>
      </c>
      <c r="L166" s="72">
        <v>15.8</v>
      </c>
      <c r="M166" s="72">
        <v>47.5</v>
      </c>
      <c r="N166" s="72">
        <v>10</v>
      </c>
      <c r="O166" s="72">
        <v>0.7</v>
      </c>
    </row>
    <row r="167" spans="1:15" ht="16.5" customHeight="1" thickBot="1" x14ac:dyDescent="0.25">
      <c r="A167" s="226" t="s">
        <v>364</v>
      </c>
      <c r="B167" s="226"/>
      <c r="C167" s="184">
        <f>SUM(C165:C166)</f>
        <v>300</v>
      </c>
      <c r="D167" s="112">
        <f>SUM(D165:D166)</f>
        <v>13.85</v>
      </c>
      <c r="E167" s="112">
        <f t="shared" ref="E167:O167" si="31">SUM(E165:E166)</f>
        <v>13.75</v>
      </c>
      <c r="F167" s="112">
        <f t="shared" si="31"/>
        <v>53.6</v>
      </c>
      <c r="G167" s="112">
        <f t="shared" si="31"/>
        <v>393.3</v>
      </c>
      <c r="H167" s="112">
        <f t="shared" si="31"/>
        <v>0.16</v>
      </c>
      <c r="I167" s="112">
        <f t="shared" si="31"/>
        <v>14.33</v>
      </c>
      <c r="J167" s="112">
        <f t="shared" si="31"/>
        <v>0.12000000000000001</v>
      </c>
      <c r="K167" s="112">
        <f t="shared" si="31"/>
        <v>0.6</v>
      </c>
      <c r="L167" s="112">
        <f t="shared" si="31"/>
        <v>315.8</v>
      </c>
      <c r="M167" s="112">
        <f t="shared" si="31"/>
        <v>272.5</v>
      </c>
      <c r="N167" s="112">
        <f t="shared" si="31"/>
        <v>45</v>
      </c>
      <c r="O167" s="113">
        <f t="shared" si="31"/>
        <v>0.95</v>
      </c>
    </row>
    <row r="168" spans="1:15" ht="16.5" customHeight="1" thickTop="1" thickBot="1" x14ac:dyDescent="0.25">
      <c r="A168" s="229" t="s">
        <v>362</v>
      </c>
      <c r="B168" s="230"/>
      <c r="C168" s="128"/>
      <c r="D168" s="78">
        <f t="shared" ref="D168:O168" si="32">D148+D157+D163</f>
        <v>73.37</v>
      </c>
      <c r="E168" s="78">
        <f t="shared" si="32"/>
        <v>69.932999999999993</v>
      </c>
      <c r="F168" s="78">
        <f t="shared" si="32"/>
        <v>293.10000000000002</v>
      </c>
      <c r="G168" s="78">
        <f t="shared" si="32"/>
        <v>2062.9699999999998</v>
      </c>
      <c r="H168" s="78">
        <f t="shared" si="32"/>
        <v>0.75399999999999989</v>
      </c>
      <c r="I168" s="78">
        <f t="shared" si="32"/>
        <v>223.45000000000002</v>
      </c>
      <c r="J168" s="78">
        <f t="shared" si="32"/>
        <v>539.50400000000002</v>
      </c>
      <c r="K168" s="78">
        <f t="shared" si="32"/>
        <v>7.6870000000000012</v>
      </c>
      <c r="L168" s="78">
        <f t="shared" si="32"/>
        <v>1149.356</v>
      </c>
      <c r="M168" s="78">
        <f t="shared" si="32"/>
        <v>1165.597</v>
      </c>
      <c r="N168" s="78">
        <f t="shared" si="32"/>
        <v>245.77700000000002</v>
      </c>
      <c r="O168" s="78">
        <f t="shared" si="32"/>
        <v>23.102</v>
      </c>
    </row>
    <row r="169" spans="1:15" ht="16.5" customHeight="1" thickTop="1" thickBot="1" x14ac:dyDescent="0.25">
      <c r="A169" s="229" t="s">
        <v>363</v>
      </c>
      <c r="B169" s="230"/>
      <c r="C169" s="128"/>
      <c r="D169" s="78">
        <f t="shared" ref="D169:O169" si="33">D148+D157+D167</f>
        <v>64.94</v>
      </c>
      <c r="E169" s="78">
        <f t="shared" si="33"/>
        <v>63.65</v>
      </c>
      <c r="F169" s="78">
        <f t="shared" si="33"/>
        <v>256.8</v>
      </c>
      <c r="G169" s="78">
        <f t="shared" si="33"/>
        <v>1848.5199999999998</v>
      </c>
      <c r="H169" s="78">
        <f t="shared" si="33"/>
        <v>0.77399999999999991</v>
      </c>
      <c r="I169" s="78">
        <f t="shared" si="33"/>
        <v>230.00400000000002</v>
      </c>
      <c r="J169" s="78">
        <f t="shared" si="33"/>
        <v>539.54399999999998</v>
      </c>
      <c r="K169" s="78">
        <f t="shared" si="33"/>
        <v>6.9870000000000001</v>
      </c>
      <c r="L169" s="78">
        <f t="shared" si="33"/>
        <v>1155.9259999999999</v>
      </c>
      <c r="M169" s="78">
        <f t="shared" si="33"/>
        <v>999.39699999999993</v>
      </c>
      <c r="N169" s="78">
        <f t="shared" si="33"/>
        <v>226.87700000000001</v>
      </c>
      <c r="O169" s="78">
        <f t="shared" si="33"/>
        <v>22.242000000000001</v>
      </c>
    </row>
    <row r="170" spans="1:15" ht="17.25" customHeight="1" thickTop="1" thickBot="1" x14ac:dyDescent="0.25">
      <c r="A170" s="231" t="s">
        <v>66</v>
      </c>
      <c r="B170" s="231"/>
      <c r="C170" s="128"/>
      <c r="D170" s="78">
        <f t="shared" ref="D170:O170" si="34">D148+D157+D163+D167</f>
        <v>87.22</v>
      </c>
      <c r="E170" s="78">
        <f t="shared" si="34"/>
        <v>83.682999999999993</v>
      </c>
      <c r="F170" s="78">
        <f t="shared" si="34"/>
        <v>346.70000000000005</v>
      </c>
      <c r="G170" s="78">
        <f t="shared" si="34"/>
        <v>2456.27</v>
      </c>
      <c r="H170" s="78">
        <f t="shared" si="34"/>
        <v>0.91399999999999992</v>
      </c>
      <c r="I170" s="78">
        <f t="shared" si="34"/>
        <v>237.78000000000003</v>
      </c>
      <c r="J170" s="78">
        <f t="shared" si="34"/>
        <v>539.62400000000002</v>
      </c>
      <c r="K170" s="78">
        <f t="shared" si="34"/>
        <v>8.2870000000000008</v>
      </c>
      <c r="L170" s="78">
        <f t="shared" si="34"/>
        <v>1465.1559999999999</v>
      </c>
      <c r="M170" s="78">
        <f t="shared" si="34"/>
        <v>1438.097</v>
      </c>
      <c r="N170" s="78">
        <f t="shared" si="34"/>
        <v>290.77700000000004</v>
      </c>
      <c r="O170" s="129">
        <f t="shared" si="34"/>
        <v>24.052</v>
      </c>
    </row>
    <row r="171" spans="1:15" ht="13.5" customHeight="1" thickTop="1" x14ac:dyDescent="0.2">
      <c r="A171" s="106"/>
      <c r="B171" s="106"/>
      <c r="C171" s="106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</row>
    <row r="172" spans="1:15" ht="12.75" customHeight="1" x14ac:dyDescent="0.2">
      <c r="A172" s="106"/>
      <c r="B172" s="106"/>
      <c r="C172" s="106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228" t="s">
        <v>319</v>
      </c>
      <c r="O172" s="228"/>
    </row>
    <row r="173" spans="1:15" ht="15.75" customHeight="1" x14ac:dyDescent="0.25">
      <c r="A173" s="105" t="s">
        <v>67</v>
      </c>
      <c r="B173" s="106"/>
      <c r="C173" s="106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</row>
    <row r="174" spans="1:15" ht="13.5" customHeight="1" thickBot="1" x14ac:dyDescent="0.25">
      <c r="A174" s="107"/>
      <c r="B174" s="106"/>
      <c r="C174" s="106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</row>
    <row r="175" spans="1:15" ht="16.5" customHeight="1" thickTop="1" thickBot="1" x14ac:dyDescent="0.25">
      <c r="A175" s="232" t="s">
        <v>1</v>
      </c>
      <c r="B175" s="233" t="s">
        <v>2</v>
      </c>
      <c r="C175" s="233" t="s">
        <v>3</v>
      </c>
      <c r="D175" s="234" t="s">
        <v>4</v>
      </c>
      <c r="E175" s="234"/>
      <c r="F175" s="234"/>
      <c r="G175" s="235" t="s">
        <v>5</v>
      </c>
      <c r="H175" s="234" t="s">
        <v>6</v>
      </c>
      <c r="I175" s="234"/>
      <c r="J175" s="234"/>
      <c r="K175" s="234"/>
      <c r="L175" s="236" t="s">
        <v>7</v>
      </c>
      <c r="M175" s="236"/>
      <c r="N175" s="236"/>
      <c r="O175" s="236"/>
    </row>
    <row r="176" spans="1:15" ht="17.25" customHeight="1" thickTop="1" thickBot="1" x14ac:dyDescent="0.25">
      <c r="A176" s="232"/>
      <c r="B176" s="233"/>
      <c r="C176" s="233"/>
      <c r="D176" s="133" t="s">
        <v>8</v>
      </c>
      <c r="E176" s="133" t="s">
        <v>9</v>
      </c>
      <c r="F176" s="133" t="s">
        <v>10</v>
      </c>
      <c r="G176" s="235"/>
      <c r="H176" s="133" t="s">
        <v>11</v>
      </c>
      <c r="I176" s="133" t="s">
        <v>12</v>
      </c>
      <c r="J176" s="133" t="s">
        <v>13</v>
      </c>
      <c r="K176" s="133" t="s">
        <v>14</v>
      </c>
      <c r="L176" s="133" t="s">
        <v>15</v>
      </c>
      <c r="M176" s="133" t="s">
        <v>16</v>
      </c>
      <c r="N176" s="133" t="s">
        <v>17</v>
      </c>
      <c r="O176" s="134" t="s">
        <v>18</v>
      </c>
    </row>
    <row r="177" spans="1:17" ht="16.5" customHeight="1" thickTop="1" x14ac:dyDescent="0.2">
      <c r="A177" s="225" t="s">
        <v>19</v>
      </c>
      <c r="B177" s="225"/>
      <c r="C177" s="110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40"/>
    </row>
    <row r="178" spans="1:17" ht="15.75" customHeight="1" x14ac:dyDescent="0.2">
      <c r="A178" s="145" t="s">
        <v>281</v>
      </c>
      <c r="B178" s="118" t="s">
        <v>143</v>
      </c>
      <c r="C178" s="177">
        <v>180</v>
      </c>
      <c r="D178" s="119">
        <v>12.1</v>
      </c>
      <c r="E178" s="119">
        <v>4.3899999999999997</v>
      </c>
      <c r="F178" s="119">
        <v>37.299999999999997</v>
      </c>
      <c r="G178" s="119">
        <v>237.11</v>
      </c>
      <c r="H178" s="119">
        <v>0.2</v>
      </c>
      <c r="I178" s="119">
        <v>0.1</v>
      </c>
      <c r="J178" s="119">
        <v>191.74</v>
      </c>
      <c r="K178" s="119">
        <v>12</v>
      </c>
      <c r="L178" s="119">
        <v>95</v>
      </c>
      <c r="M178" s="119">
        <v>95</v>
      </c>
      <c r="N178" s="119">
        <v>21</v>
      </c>
      <c r="O178" s="120">
        <v>3.6</v>
      </c>
    </row>
    <row r="179" spans="1:17" s="25" customFormat="1" ht="18" customHeight="1" x14ac:dyDescent="0.2">
      <c r="A179" s="42" t="s">
        <v>167</v>
      </c>
      <c r="B179" s="27" t="s">
        <v>144</v>
      </c>
      <c r="C179" s="28">
        <v>60</v>
      </c>
      <c r="D179" s="29">
        <v>2.74</v>
      </c>
      <c r="E179" s="29">
        <v>13.84</v>
      </c>
      <c r="F179" s="29">
        <v>18</v>
      </c>
      <c r="G179" s="29">
        <v>207.52</v>
      </c>
      <c r="H179" s="29">
        <v>0.05</v>
      </c>
      <c r="I179" s="29">
        <v>0</v>
      </c>
      <c r="J179" s="29">
        <v>60</v>
      </c>
      <c r="K179" s="29">
        <v>0.3</v>
      </c>
      <c r="L179" s="29">
        <v>49.2</v>
      </c>
      <c r="M179" s="29">
        <v>13</v>
      </c>
      <c r="N179" s="29">
        <v>6.05</v>
      </c>
      <c r="O179" s="29">
        <v>0</v>
      </c>
    </row>
    <row r="180" spans="1:17" s="37" customFormat="1" ht="25.5" customHeight="1" x14ac:dyDescent="0.2">
      <c r="A180" s="42" t="s">
        <v>158</v>
      </c>
      <c r="B180" s="27" t="s">
        <v>36</v>
      </c>
      <c r="C180" s="28">
        <v>100</v>
      </c>
      <c r="D180" s="29">
        <v>0.9</v>
      </c>
      <c r="E180" s="29">
        <v>0.2</v>
      </c>
      <c r="F180" s="29">
        <v>8.1</v>
      </c>
      <c r="G180" s="29">
        <v>43</v>
      </c>
      <c r="H180" s="29">
        <v>0.04</v>
      </c>
      <c r="I180" s="29">
        <v>60</v>
      </c>
      <c r="J180" s="29">
        <v>0</v>
      </c>
      <c r="K180" s="29">
        <v>0.2</v>
      </c>
      <c r="L180" s="29">
        <v>34</v>
      </c>
      <c r="M180" s="29">
        <v>23</v>
      </c>
      <c r="N180" s="29">
        <v>13</v>
      </c>
      <c r="O180" s="29">
        <v>0.3</v>
      </c>
    </row>
    <row r="181" spans="1:17" s="35" customFormat="1" ht="25.5" customHeight="1" x14ac:dyDescent="0.2">
      <c r="A181" s="76" t="s">
        <v>206</v>
      </c>
      <c r="B181" s="55" t="s">
        <v>45</v>
      </c>
      <c r="C181" s="187">
        <v>200</v>
      </c>
      <c r="D181" s="56">
        <v>3.6</v>
      </c>
      <c r="E181" s="56">
        <v>3.3</v>
      </c>
      <c r="F181" s="56">
        <v>25</v>
      </c>
      <c r="G181" s="56">
        <v>144</v>
      </c>
      <c r="H181" s="56">
        <v>0.04</v>
      </c>
      <c r="I181" s="56">
        <v>1.3</v>
      </c>
      <c r="J181" s="56">
        <v>0.02</v>
      </c>
      <c r="K181" s="56">
        <v>0</v>
      </c>
      <c r="L181" s="56">
        <v>124</v>
      </c>
      <c r="M181" s="56">
        <v>110</v>
      </c>
      <c r="N181" s="56">
        <v>27</v>
      </c>
      <c r="O181" s="57">
        <v>0.8</v>
      </c>
    </row>
    <row r="182" spans="1:17" ht="16.5" customHeight="1" thickBot="1" x14ac:dyDescent="0.25">
      <c r="A182" s="226" t="s">
        <v>23</v>
      </c>
      <c r="B182" s="226"/>
      <c r="C182" s="184">
        <f t="shared" ref="C182:O182" si="35">SUM(C178:C181)</f>
        <v>540</v>
      </c>
      <c r="D182" s="112">
        <f t="shared" si="35"/>
        <v>19.34</v>
      </c>
      <c r="E182" s="112">
        <f t="shared" si="35"/>
        <v>21.73</v>
      </c>
      <c r="F182" s="112">
        <f t="shared" si="35"/>
        <v>88.4</v>
      </c>
      <c r="G182" s="112">
        <f t="shared" si="35"/>
        <v>631.63</v>
      </c>
      <c r="H182" s="112">
        <f>SUM(H178:H181)</f>
        <v>0.32999999999999996</v>
      </c>
      <c r="I182" s="112">
        <f t="shared" si="35"/>
        <v>61.4</v>
      </c>
      <c r="J182" s="112">
        <f t="shared" si="35"/>
        <v>251.76000000000002</v>
      </c>
      <c r="K182" s="112">
        <f t="shared" si="35"/>
        <v>12.5</v>
      </c>
      <c r="L182" s="112">
        <f t="shared" si="35"/>
        <v>302.2</v>
      </c>
      <c r="M182" s="112">
        <f t="shared" si="35"/>
        <v>241</v>
      </c>
      <c r="N182" s="112">
        <f t="shared" si="35"/>
        <v>67.05</v>
      </c>
      <c r="O182" s="113">
        <f t="shared" si="35"/>
        <v>4.7</v>
      </c>
    </row>
    <row r="183" spans="1:17" ht="16.5" customHeight="1" thickTop="1" x14ac:dyDescent="0.2">
      <c r="A183" s="225" t="s">
        <v>24</v>
      </c>
      <c r="B183" s="225"/>
      <c r="C183" s="137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138"/>
    </row>
    <row r="184" spans="1:17" ht="26.25" customHeight="1" x14ac:dyDescent="0.2">
      <c r="A184" s="121" t="s">
        <v>170</v>
      </c>
      <c r="B184" s="118" t="s">
        <v>29</v>
      </c>
      <c r="C184" s="177">
        <v>100</v>
      </c>
      <c r="D184" s="119">
        <v>1.1000000000000001</v>
      </c>
      <c r="E184" s="119">
        <v>6.2</v>
      </c>
      <c r="F184" s="119">
        <v>3.7</v>
      </c>
      <c r="G184" s="119">
        <v>75</v>
      </c>
      <c r="H184" s="119">
        <v>0.06</v>
      </c>
      <c r="I184" s="119">
        <v>22.1</v>
      </c>
      <c r="J184" s="119">
        <v>0</v>
      </c>
      <c r="K184" s="119">
        <v>3.3</v>
      </c>
      <c r="L184" s="119">
        <v>15</v>
      </c>
      <c r="M184" s="119">
        <v>26</v>
      </c>
      <c r="N184" s="119">
        <v>20</v>
      </c>
      <c r="O184" s="120">
        <v>0.9</v>
      </c>
    </row>
    <row r="185" spans="1:17" s="25" customFormat="1" ht="15.75" customHeight="1" x14ac:dyDescent="0.2">
      <c r="A185" s="42" t="s">
        <v>282</v>
      </c>
      <c r="B185" s="27" t="s">
        <v>46</v>
      </c>
      <c r="C185" s="28">
        <v>250</v>
      </c>
      <c r="D185" s="29">
        <v>2.3039999999999998</v>
      </c>
      <c r="E185" s="29">
        <v>4.25</v>
      </c>
      <c r="F185" s="29">
        <v>15.13</v>
      </c>
      <c r="G185" s="29">
        <v>108</v>
      </c>
      <c r="H185" s="29">
        <v>0.19500000000000001</v>
      </c>
      <c r="I185" s="29">
        <v>8.67</v>
      </c>
      <c r="J185" s="29">
        <v>267.5</v>
      </c>
      <c r="K185" s="29">
        <v>0.22800000000000001</v>
      </c>
      <c r="L185" s="29">
        <v>19</v>
      </c>
      <c r="M185" s="29">
        <v>64.489000000000004</v>
      </c>
      <c r="N185" s="29">
        <v>25.5</v>
      </c>
      <c r="O185" s="29">
        <v>5.55</v>
      </c>
    </row>
    <row r="186" spans="1:17" s="25" customFormat="1" ht="15.75" x14ac:dyDescent="0.2">
      <c r="A186" s="42" t="s">
        <v>327</v>
      </c>
      <c r="B186" s="27" t="s">
        <v>328</v>
      </c>
      <c r="C186" s="28">
        <v>150</v>
      </c>
      <c r="D186" s="29">
        <v>18.989999999999998</v>
      </c>
      <c r="E186" s="29">
        <v>15.1</v>
      </c>
      <c r="F186" s="29">
        <v>36.479999999999997</v>
      </c>
      <c r="G186" s="29">
        <v>357.78</v>
      </c>
      <c r="H186" s="29">
        <v>0.42</v>
      </c>
      <c r="I186" s="29">
        <v>0.25</v>
      </c>
      <c r="J186" s="29">
        <v>52</v>
      </c>
      <c r="K186" s="29">
        <v>0.85</v>
      </c>
      <c r="L186" s="29">
        <v>120</v>
      </c>
      <c r="M186" s="29">
        <v>120</v>
      </c>
      <c r="N186" s="29">
        <v>5.3</v>
      </c>
      <c r="O186" s="30">
        <v>0.77</v>
      </c>
    </row>
    <row r="187" spans="1:17" s="25" customFormat="1" ht="25.5" customHeight="1" x14ac:dyDescent="0.2">
      <c r="A187" s="42" t="s">
        <v>166</v>
      </c>
      <c r="B187" s="27" t="s">
        <v>20</v>
      </c>
      <c r="C187" s="28">
        <v>80</v>
      </c>
      <c r="D187" s="29">
        <v>6.08</v>
      </c>
      <c r="E187" s="29">
        <v>0.64</v>
      </c>
      <c r="F187" s="29">
        <v>39.36</v>
      </c>
      <c r="G187" s="29">
        <v>188</v>
      </c>
      <c r="H187" s="29">
        <v>8.8000000000000009E-2</v>
      </c>
      <c r="I187" s="29">
        <v>0</v>
      </c>
      <c r="J187" s="29">
        <v>0</v>
      </c>
      <c r="K187" s="29">
        <v>0.88</v>
      </c>
      <c r="L187" s="29">
        <v>16</v>
      </c>
      <c r="M187" s="29">
        <v>52</v>
      </c>
      <c r="N187" s="29">
        <v>11.2</v>
      </c>
      <c r="O187" s="29">
        <v>0.88</v>
      </c>
    </row>
    <row r="188" spans="1:17" s="35" customFormat="1" ht="25.5" customHeight="1" x14ac:dyDescent="0.2">
      <c r="A188" s="47" t="s">
        <v>158</v>
      </c>
      <c r="B188" s="38" t="s">
        <v>62</v>
      </c>
      <c r="C188" s="179">
        <v>120</v>
      </c>
      <c r="D188" s="48">
        <v>0.48</v>
      </c>
      <c r="E188" s="48">
        <v>0.48</v>
      </c>
      <c r="F188" s="48">
        <v>11.76</v>
      </c>
      <c r="G188" s="48">
        <v>56.4</v>
      </c>
      <c r="H188" s="48">
        <v>3.5999999999999997E-2</v>
      </c>
      <c r="I188" s="48">
        <v>12</v>
      </c>
      <c r="J188" s="48">
        <v>0</v>
      </c>
      <c r="K188" s="48">
        <v>0.24</v>
      </c>
      <c r="L188" s="48">
        <v>19.2</v>
      </c>
      <c r="M188" s="48">
        <v>13.2</v>
      </c>
      <c r="N188" s="48">
        <v>10.8</v>
      </c>
      <c r="O188" s="49">
        <v>2.64</v>
      </c>
    </row>
    <row r="189" spans="1:17" s="25" customFormat="1" ht="25.5" customHeight="1" x14ac:dyDescent="0.2">
      <c r="A189" s="42" t="s">
        <v>208</v>
      </c>
      <c r="B189" s="27" t="s">
        <v>84</v>
      </c>
      <c r="C189" s="28">
        <v>200</v>
      </c>
      <c r="D189" s="29">
        <v>0.7</v>
      </c>
      <c r="E189" s="29">
        <v>0.3</v>
      </c>
      <c r="F189" s="29">
        <v>22.8</v>
      </c>
      <c r="G189" s="29">
        <v>97</v>
      </c>
      <c r="H189" s="32">
        <v>0.01</v>
      </c>
      <c r="I189" s="32">
        <v>70</v>
      </c>
      <c r="J189" s="32">
        <v>0</v>
      </c>
      <c r="K189" s="32">
        <v>0</v>
      </c>
      <c r="L189" s="32">
        <v>12</v>
      </c>
      <c r="M189" s="32">
        <v>3</v>
      </c>
      <c r="N189" s="32">
        <v>3</v>
      </c>
      <c r="O189" s="46">
        <v>1.5</v>
      </c>
    </row>
    <row r="190" spans="1:17" ht="16.5" customHeight="1" thickBot="1" x14ac:dyDescent="0.25">
      <c r="A190" s="226" t="s">
        <v>28</v>
      </c>
      <c r="B190" s="226"/>
      <c r="C190" s="184">
        <f>SUM(C184:C189)</f>
        <v>900</v>
      </c>
      <c r="D190" s="112">
        <f t="shared" ref="D190:O190" si="36">SUM(D184:D189)</f>
        <v>29.653999999999996</v>
      </c>
      <c r="E190" s="112">
        <f t="shared" si="36"/>
        <v>26.97</v>
      </c>
      <c r="F190" s="112">
        <f t="shared" si="36"/>
        <v>129.23000000000002</v>
      </c>
      <c r="G190" s="112">
        <f t="shared" si="36"/>
        <v>882.18</v>
      </c>
      <c r="H190" s="112">
        <f t="shared" si="36"/>
        <v>0.80900000000000005</v>
      </c>
      <c r="I190" s="112">
        <f t="shared" si="36"/>
        <v>113.02000000000001</v>
      </c>
      <c r="J190" s="112">
        <f t="shared" si="36"/>
        <v>319.5</v>
      </c>
      <c r="K190" s="112">
        <f t="shared" si="36"/>
        <v>5.4980000000000002</v>
      </c>
      <c r="L190" s="112">
        <f t="shared" si="36"/>
        <v>201.2</v>
      </c>
      <c r="M190" s="112">
        <f t="shared" si="36"/>
        <v>278.68900000000002</v>
      </c>
      <c r="N190" s="112">
        <f t="shared" si="36"/>
        <v>75.8</v>
      </c>
      <c r="O190" s="113">
        <f t="shared" si="36"/>
        <v>12.240000000000002</v>
      </c>
    </row>
    <row r="191" spans="1:17" ht="16.5" customHeight="1" thickTop="1" x14ac:dyDescent="0.2">
      <c r="A191" s="227" t="s">
        <v>358</v>
      </c>
      <c r="B191" s="227"/>
      <c r="C191" s="122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4"/>
      <c r="Q191" s="104" t="s">
        <v>71</v>
      </c>
    </row>
    <row r="192" spans="1:17" s="25" customFormat="1" ht="15.75" customHeight="1" x14ac:dyDescent="0.2">
      <c r="A192" s="42" t="s">
        <v>237</v>
      </c>
      <c r="B192" s="27" t="s">
        <v>40</v>
      </c>
      <c r="C192" s="28">
        <v>180</v>
      </c>
      <c r="D192" s="29">
        <v>13.78</v>
      </c>
      <c r="E192" s="29">
        <v>17.850000000000001</v>
      </c>
      <c r="F192" s="29">
        <v>38.35</v>
      </c>
      <c r="G192" s="29">
        <v>369.28800000000001</v>
      </c>
      <c r="H192" s="29">
        <v>0.11076923076923077</v>
      </c>
      <c r="I192" s="29">
        <v>0</v>
      </c>
      <c r="J192" s="29">
        <v>97.2</v>
      </c>
      <c r="K192" s="29">
        <v>0.85</v>
      </c>
      <c r="L192" s="29">
        <v>122.72</v>
      </c>
      <c r="M192" s="29">
        <v>118.64</v>
      </c>
      <c r="N192" s="29">
        <v>11.61</v>
      </c>
      <c r="O192" s="29">
        <v>0</v>
      </c>
    </row>
    <row r="193" spans="1:15" s="25" customFormat="1" ht="15.75" customHeight="1" x14ac:dyDescent="0.2">
      <c r="A193" s="42" t="s">
        <v>72</v>
      </c>
      <c r="B193" s="27" t="s">
        <v>73</v>
      </c>
      <c r="C193" s="28">
        <v>80</v>
      </c>
      <c r="D193" s="29">
        <v>2.48</v>
      </c>
      <c r="E193" s="29">
        <v>0.16</v>
      </c>
      <c r="F193" s="29">
        <v>5.2</v>
      </c>
      <c r="G193" s="29">
        <v>32</v>
      </c>
      <c r="H193" s="29">
        <v>0.08</v>
      </c>
      <c r="I193" s="29">
        <v>8</v>
      </c>
      <c r="J193" s="29">
        <v>0.24</v>
      </c>
      <c r="K193" s="29">
        <v>0</v>
      </c>
      <c r="L193" s="29">
        <v>16</v>
      </c>
      <c r="M193" s="29">
        <v>49.6</v>
      </c>
      <c r="N193" s="29">
        <v>16.8</v>
      </c>
      <c r="O193" s="80">
        <v>0.56000000000000005</v>
      </c>
    </row>
    <row r="194" spans="1:15" s="25" customFormat="1" ht="25.5" customHeight="1" x14ac:dyDescent="0.2">
      <c r="A194" s="42" t="s">
        <v>166</v>
      </c>
      <c r="B194" s="27" t="s">
        <v>20</v>
      </c>
      <c r="C194" s="28">
        <v>40</v>
      </c>
      <c r="D194" s="29">
        <v>3.04</v>
      </c>
      <c r="E194" s="29">
        <v>0.32</v>
      </c>
      <c r="F194" s="29">
        <v>19.68</v>
      </c>
      <c r="G194" s="29">
        <v>94</v>
      </c>
      <c r="H194" s="29">
        <v>4.4000000000000004E-2</v>
      </c>
      <c r="I194" s="29">
        <v>0</v>
      </c>
      <c r="J194" s="29">
        <v>0</v>
      </c>
      <c r="K194" s="29">
        <v>0.44</v>
      </c>
      <c r="L194" s="29">
        <v>8</v>
      </c>
      <c r="M194" s="29">
        <v>26</v>
      </c>
      <c r="N194" s="29">
        <v>5.6</v>
      </c>
      <c r="O194" s="80">
        <v>0.44</v>
      </c>
    </row>
    <row r="195" spans="1:15" s="25" customFormat="1" ht="25.5" customHeight="1" x14ac:dyDescent="0.2">
      <c r="A195" s="42" t="s">
        <v>180</v>
      </c>
      <c r="B195" s="53" t="s">
        <v>87</v>
      </c>
      <c r="C195" s="28">
        <v>200</v>
      </c>
      <c r="D195" s="29">
        <v>0.3</v>
      </c>
      <c r="E195" s="29">
        <v>0</v>
      </c>
      <c r="F195" s="29">
        <v>20.100000000000001</v>
      </c>
      <c r="G195" s="29">
        <v>81</v>
      </c>
      <c r="H195" s="29">
        <v>0</v>
      </c>
      <c r="I195" s="29">
        <v>0.8</v>
      </c>
      <c r="J195" s="29">
        <v>0</v>
      </c>
      <c r="K195" s="29">
        <v>0</v>
      </c>
      <c r="L195" s="29">
        <v>10</v>
      </c>
      <c r="M195" s="29">
        <v>6</v>
      </c>
      <c r="N195" s="29">
        <v>3</v>
      </c>
      <c r="O195" s="30">
        <v>0.6</v>
      </c>
    </row>
    <row r="196" spans="1:15" ht="16.5" customHeight="1" thickBot="1" x14ac:dyDescent="0.25">
      <c r="A196" s="226" t="s">
        <v>359</v>
      </c>
      <c r="B196" s="226"/>
      <c r="C196" s="184">
        <v>500</v>
      </c>
      <c r="D196" s="112">
        <f t="shared" ref="D196:O196" si="37">SUM(D192:D195)</f>
        <v>19.599999999999998</v>
      </c>
      <c r="E196" s="112">
        <f t="shared" si="37"/>
        <v>18.330000000000002</v>
      </c>
      <c r="F196" s="112">
        <f t="shared" si="37"/>
        <v>83.330000000000013</v>
      </c>
      <c r="G196" s="112">
        <f t="shared" si="37"/>
        <v>576.28800000000001</v>
      </c>
      <c r="H196" s="112">
        <f t="shared" si="37"/>
        <v>0.23476923076923079</v>
      </c>
      <c r="I196" s="112">
        <f t="shared" si="37"/>
        <v>8.8000000000000007</v>
      </c>
      <c r="J196" s="112">
        <f t="shared" si="37"/>
        <v>97.44</v>
      </c>
      <c r="K196" s="112">
        <f t="shared" si="37"/>
        <v>1.29</v>
      </c>
      <c r="L196" s="112">
        <f t="shared" si="37"/>
        <v>156.72</v>
      </c>
      <c r="M196" s="112">
        <f t="shared" si="37"/>
        <v>200.24</v>
      </c>
      <c r="N196" s="112">
        <f t="shared" si="37"/>
        <v>37.01</v>
      </c>
      <c r="O196" s="113">
        <f t="shared" si="37"/>
        <v>1.6</v>
      </c>
    </row>
    <row r="197" spans="1:15" ht="16.5" customHeight="1" thickTop="1" x14ac:dyDescent="0.2">
      <c r="A197" s="225" t="s">
        <v>360</v>
      </c>
      <c r="B197" s="225"/>
      <c r="C197" s="137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138"/>
    </row>
    <row r="198" spans="1:15" s="31" customFormat="1" ht="25.5" customHeight="1" x14ac:dyDescent="0.2">
      <c r="A198" s="42" t="s">
        <v>246</v>
      </c>
      <c r="B198" s="27" t="s">
        <v>57</v>
      </c>
      <c r="C198" s="28">
        <v>250</v>
      </c>
      <c r="D198" s="32">
        <v>7.25</v>
      </c>
      <c r="E198" s="32">
        <v>6.25</v>
      </c>
      <c r="F198" s="32">
        <v>10</v>
      </c>
      <c r="G198" s="32">
        <v>125</v>
      </c>
      <c r="H198" s="32">
        <v>0.1</v>
      </c>
      <c r="I198" s="32">
        <v>1.75</v>
      </c>
      <c r="J198" s="32">
        <v>0.05</v>
      </c>
      <c r="K198" s="32">
        <v>0</v>
      </c>
      <c r="L198" s="32">
        <v>300</v>
      </c>
      <c r="M198" s="32">
        <v>225</v>
      </c>
      <c r="N198" s="32">
        <v>35</v>
      </c>
      <c r="O198" s="46">
        <v>0.25</v>
      </c>
    </row>
    <row r="199" spans="1:15" s="73" customFormat="1" ht="25.5" customHeight="1" x14ac:dyDescent="0.2">
      <c r="A199" s="58" t="s">
        <v>257</v>
      </c>
      <c r="B199" s="59" t="s">
        <v>258</v>
      </c>
      <c r="C199" s="70">
        <v>60</v>
      </c>
      <c r="D199" s="72">
        <v>5.68</v>
      </c>
      <c r="E199" s="72">
        <v>6.63</v>
      </c>
      <c r="F199" s="72">
        <v>38.4</v>
      </c>
      <c r="G199" s="72">
        <v>229.68</v>
      </c>
      <c r="H199" s="72">
        <v>7.0000000000000007E-2</v>
      </c>
      <c r="I199" s="72">
        <v>0.14000000000000001</v>
      </c>
      <c r="J199" s="72">
        <v>0.04</v>
      </c>
      <c r="K199" s="72">
        <v>0.61</v>
      </c>
      <c r="L199" s="72">
        <v>50.59</v>
      </c>
      <c r="M199" s="72">
        <v>91.12</v>
      </c>
      <c r="N199" s="72">
        <v>11.6</v>
      </c>
      <c r="O199" s="72">
        <v>0.56999999999999995</v>
      </c>
    </row>
    <row r="200" spans="1:15" ht="16.5" customHeight="1" thickBot="1" x14ac:dyDescent="0.25">
      <c r="A200" s="226" t="s">
        <v>364</v>
      </c>
      <c r="B200" s="226"/>
      <c r="C200" s="184">
        <f>SUM(C198:C199)</f>
        <v>310</v>
      </c>
      <c r="D200" s="112">
        <f t="shared" ref="D200:O200" si="38">SUM(D198:D199)</f>
        <v>12.93</v>
      </c>
      <c r="E200" s="112">
        <f t="shared" si="38"/>
        <v>12.879999999999999</v>
      </c>
      <c r="F200" s="112">
        <f t="shared" si="38"/>
        <v>48.4</v>
      </c>
      <c r="G200" s="139">
        <f t="shared" si="38"/>
        <v>354.68</v>
      </c>
      <c r="H200" s="112">
        <f t="shared" si="38"/>
        <v>0.17</v>
      </c>
      <c r="I200" s="112">
        <f t="shared" si="38"/>
        <v>1.8900000000000001</v>
      </c>
      <c r="J200" s="112">
        <f t="shared" si="38"/>
        <v>0.09</v>
      </c>
      <c r="K200" s="112">
        <f t="shared" si="38"/>
        <v>0.61</v>
      </c>
      <c r="L200" s="112">
        <f t="shared" si="38"/>
        <v>350.59000000000003</v>
      </c>
      <c r="M200" s="112">
        <f t="shared" si="38"/>
        <v>316.12</v>
      </c>
      <c r="N200" s="112">
        <f t="shared" si="38"/>
        <v>46.6</v>
      </c>
      <c r="O200" s="113">
        <f t="shared" si="38"/>
        <v>0.82</v>
      </c>
    </row>
    <row r="201" spans="1:15" ht="16.5" customHeight="1" thickTop="1" thickBot="1" x14ac:dyDescent="0.25">
      <c r="A201" s="229" t="s">
        <v>362</v>
      </c>
      <c r="B201" s="230"/>
      <c r="C201" s="128"/>
      <c r="D201" s="78">
        <f t="shared" ref="D201:O201" si="39">D182+D190+D196</f>
        <v>68.593999999999994</v>
      </c>
      <c r="E201" s="78">
        <f t="shared" si="39"/>
        <v>67.03</v>
      </c>
      <c r="F201" s="78">
        <f t="shared" si="39"/>
        <v>300.96000000000004</v>
      </c>
      <c r="G201" s="78">
        <f t="shared" si="39"/>
        <v>2090.098</v>
      </c>
      <c r="H201" s="78">
        <f t="shared" si="39"/>
        <v>1.3737692307692309</v>
      </c>
      <c r="I201" s="78">
        <f t="shared" si="39"/>
        <v>183.22000000000003</v>
      </c>
      <c r="J201" s="78">
        <f t="shared" si="39"/>
        <v>668.7</v>
      </c>
      <c r="K201" s="78">
        <f t="shared" si="39"/>
        <v>19.288</v>
      </c>
      <c r="L201" s="78">
        <f t="shared" si="39"/>
        <v>660.12</v>
      </c>
      <c r="M201" s="78">
        <f t="shared" si="39"/>
        <v>719.92900000000009</v>
      </c>
      <c r="N201" s="78">
        <f t="shared" si="39"/>
        <v>179.85999999999999</v>
      </c>
      <c r="O201" s="78">
        <f t="shared" si="39"/>
        <v>18.540000000000003</v>
      </c>
    </row>
    <row r="202" spans="1:15" ht="16.5" customHeight="1" thickTop="1" thickBot="1" x14ac:dyDescent="0.25">
      <c r="A202" s="229" t="s">
        <v>363</v>
      </c>
      <c r="B202" s="230"/>
      <c r="C202" s="128"/>
      <c r="D202" s="78">
        <f t="shared" ref="D202:O202" si="40">D182+D190+D200</f>
        <v>61.923999999999999</v>
      </c>
      <c r="E202" s="78">
        <f t="shared" si="40"/>
        <v>61.58</v>
      </c>
      <c r="F202" s="78">
        <f t="shared" si="40"/>
        <v>266.03000000000003</v>
      </c>
      <c r="G202" s="78">
        <f t="shared" si="40"/>
        <v>1868.49</v>
      </c>
      <c r="H202" s="78">
        <f t="shared" si="40"/>
        <v>1.3089999999999999</v>
      </c>
      <c r="I202" s="78">
        <f t="shared" si="40"/>
        <v>176.31</v>
      </c>
      <c r="J202" s="78">
        <f t="shared" si="40"/>
        <v>571.35</v>
      </c>
      <c r="K202" s="78">
        <f t="shared" si="40"/>
        <v>18.608000000000001</v>
      </c>
      <c r="L202" s="78">
        <f t="shared" si="40"/>
        <v>853.99</v>
      </c>
      <c r="M202" s="78">
        <f t="shared" si="40"/>
        <v>835.80900000000008</v>
      </c>
      <c r="N202" s="78">
        <f t="shared" si="40"/>
        <v>189.45</v>
      </c>
      <c r="O202" s="78">
        <f t="shared" si="40"/>
        <v>17.760000000000002</v>
      </c>
    </row>
    <row r="203" spans="1:15" ht="17.25" customHeight="1" thickTop="1" thickBot="1" x14ac:dyDescent="0.25">
      <c r="A203" s="231" t="s">
        <v>75</v>
      </c>
      <c r="B203" s="231"/>
      <c r="C203" s="128"/>
      <c r="D203" s="78">
        <f t="shared" ref="D203:O203" si="41">D182+D190+D196+D200</f>
        <v>81.524000000000001</v>
      </c>
      <c r="E203" s="78">
        <f t="shared" si="41"/>
        <v>79.91</v>
      </c>
      <c r="F203" s="78">
        <f t="shared" si="41"/>
        <v>349.36</v>
      </c>
      <c r="G203" s="78">
        <f t="shared" si="41"/>
        <v>2444.7779999999998</v>
      </c>
      <c r="H203" s="78">
        <f t="shared" si="41"/>
        <v>1.5437692307692308</v>
      </c>
      <c r="I203" s="78">
        <f t="shared" si="41"/>
        <v>185.11</v>
      </c>
      <c r="J203" s="78">
        <f t="shared" si="41"/>
        <v>668.79000000000008</v>
      </c>
      <c r="K203" s="78">
        <f t="shared" si="41"/>
        <v>19.898</v>
      </c>
      <c r="L203" s="78">
        <f t="shared" si="41"/>
        <v>1010.71</v>
      </c>
      <c r="M203" s="78">
        <f t="shared" si="41"/>
        <v>1036.049</v>
      </c>
      <c r="N203" s="78">
        <f t="shared" si="41"/>
        <v>226.45999999999998</v>
      </c>
      <c r="O203" s="129">
        <f t="shared" si="41"/>
        <v>19.360000000000003</v>
      </c>
    </row>
    <row r="204" spans="1:15" ht="13.5" customHeight="1" thickTop="1" x14ac:dyDescent="0.2">
      <c r="A204" s="106"/>
      <c r="B204" s="106"/>
      <c r="C204" s="106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</row>
    <row r="205" spans="1:15" ht="12.75" customHeight="1" x14ac:dyDescent="0.2">
      <c r="A205" s="106"/>
      <c r="B205" s="106"/>
      <c r="C205" s="106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228" t="s">
        <v>319</v>
      </c>
      <c r="O205" s="228"/>
    </row>
    <row r="206" spans="1:15" ht="15.75" customHeight="1" x14ac:dyDescent="0.25">
      <c r="A206" s="105" t="s">
        <v>76</v>
      </c>
      <c r="B206" s="106"/>
      <c r="C206" s="106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</row>
    <row r="207" spans="1:15" ht="13.5" customHeight="1" thickBot="1" x14ac:dyDescent="0.25">
      <c r="A207" s="107"/>
      <c r="B207" s="106"/>
      <c r="C207" s="106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</row>
    <row r="208" spans="1:15" ht="16.5" customHeight="1" thickTop="1" thickBot="1" x14ac:dyDescent="0.25">
      <c r="A208" s="232" t="s">
        <v>1</v>
      </c>
      <c r="B208" s="233" t="s">
        <v>2</v>
      </c>
      <c r="C208" s="233" t="s">
        <v>3</v>
      </c>
      <c r="D208" s="234" t="s">
        <v>4</v>
      </c>
      <c r="E208" s="234"/>
      <c r="F208" s="234"/>
      <c r="G208" s="235" t="s">
        <v>5</v>
      </c>
      <c r="H208" s="234" t="s">
        <v>6</v>
      </c>
      <c r="I208" s="234"/>
      <c r="J208" s="234"/>
      <c r="K208" s="234"/>
      <c r="L208" s="236" t="s">
        <v>7</v>
      </c>
      <c r="M208" s="236"/>
      <c r="N208" s="236"/>
      <c r="O208" s="236"/>
    </row>
    <row r="209" spans="1:15" ht="17.25" customHeight="1" thickTop="1" thickBot="1" x14ac:dyDescent="0.25">
      <c r="A209" s="232"/>
      <c r="B209" s="233"/>
      <c r="C209" s="233"/>
      <c r="D209" s="133" t="s">
        <v>8</v>
      </c>
      <c r="E209" s="133" t="s">
        <v>9</v>
      </c>
      <c r="F209" s="133" t="s">
        <v>10</v>
      </c>
      <c r="G209" s="235"/>
      <c r="H209" s="133" t="s">
        <v>11</v>
      </c>
      <c r="I209" s="133" t="s">
        <v>12</v>
      </c>
      <c r="J209" s="133" t="s">
        <v>13</v>
      </c>
      <c r="K209" s="133" t="s">
        <v>14</v>
      </c>
      <c r="L209" s="133" t="s">
        <v>15</v>
      </c>
      <c r="M209" s="133" t="s">
        <v>16</v>
      </c>
      <c r="N209" s="133" t="s">
        <v>17</v>
      </c>
      <c r="O209" s="134" t="s">
        <v>18</v>
      </c>
    </row>
    <row r="210" spans="1:15" ht="16.5" customHeight="1" thickTop="1" x14ac:dyDescent="0.2">
      <c r="A210" s="225" t="s">
        <v>19</v>
      </c>
      <c r="B210" s="225"/>
      <c r="C210" s="110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40"/>
    </row>
    <row r="211" spans="1:15" ht="31.5" customHeight="1" x14ac:dyDescent="0.2">
      <c r="A211" s="121" t="s">
        <v>283</v>
      </c>
      <c r="B211" s="142" t="s">
        <v>264</v>
      </c>
      <c r="C211" s="177" t="s">
        <v>173</v>
      </c>
      <c r="D211" s="119">
        <v>19.3</v>
      </c>
      <c r="E211" s="119">
        <v>20.2</v>
      </c>
      <c r="F211" s="119">
        <v>62.6</v>
      </c>
      <c r="G211" s="119">
        <v>509.4</v>
      </c>
      <c r="H211" s="119">
        <v>0.2</v>
      </c>
      <c r="I211" s="119">
        <v>5</v>
      </c>
      <c r="J211" s="119">
        <v>0.6</v>
      </c>
      <c r="K211" s="119">
        <v>3</v>
      </c>
      <c r="L211" s="119">
        <v>200</v>
      </c>
      <c r="M211" s="119">
        <v>275</v>
      </c>
      <c r="N211" s="119">
        <v>32</v>
      </c>
      <c r="O211" s="120">
        <v>0</v>
      </c>
    </row>
    <row r="212" spans="1:15" s="31" customFormat="1" ht="25.5" customHeight="1" x14ac:dyDescent="0.2">
      <c r="A212" s="42" t="s">
        <v>158</v>
      </c>
      <c r="B212" s="27" t="s">
        <v>21</v>
      </c>
      <c r="C212" s="28">
        <v>120</v>
      </c>
      <c r="D212" s="32">
        <v>0.48</v>
      </c>
      <c r="E212" s="32">
        <v>0.36</v>
      </c>
      <c r="F212" s="32">
        <v>12.360000000000001</v>
      </c>
      <c r="G212" s="32">
        <v>56.4</v>
      </c>
      <c r="H212" s="32">
        <v>2.4E-2</v>
      </c>
      <c r="I212" s="32">
        <v>6</v>
      </c>
      <c r="J212" s="32">
        <v>0</v>
      </c>
      <c r="K212" s="32">
        <v>0.48</v>
      </c>
      <c r="L212" s="32">
        <v>22.8</v>
      </c>
      <c r="M212" s="32">
        <v>19.2</v>
      </c>
      <c r="N212" s="32">
        <v>14.399999999999999</v>
      </c>
      <c r="O212" s="32">
        <v>2.76</v>
      </c>
    </row>
    <row r="213" spans="1:15" s="25" customFormat="1" ht="25.5" customHeight="1" x14ac:dyDescent="0.2">
      <c r="A213" s="65" t="s">
        <v>155</v>
      </c>
      <c r="B213" s="34" t="s">
        <v>31</v>
      </c>
      <c r="C213" s="28">
        <v>200</v>
      </c>
      <c r="D213" s="32">
        <v>0.1</v>
      </c>
      <c r="E213" s="32">
        <v>0</v>
      </c>
      <c r="F213" s="32">
        <v>15</v>
      </c>
      <c r="G213" s="32">
        <v>60</v>
      </c>
      <c r="H213" s="32">
        <v>0</v>
      </c>
      <c r="I213" s="32">
        <v>0</v>
      </c>
      <c r="J213" s="32">
        <v>0</v>
      </c>
      <c r="K213" s="32">
        <v>0</v>
      </c>
      <c r="L213" s="32">
        <v>11</v>
      </c>
      <c r="M213" s="32">
        <v>3</v>
      </c>
      <c r="N213" s="32">
        <v>1</v>
      </c>
      <c r="O213" s="46">
        <v>0.3</v>
      </c>
    </row>
    <row r="214" spans="1:15" ht="16.5" customHeight="1" thickBot="1" x14ac:dyDescent="0.25">
      <c r="A214" s="226" t="s">
        <v>23</v>
      </c>
      <c r="B214" s="226"/>
      <c r="C214" s="184">
        <v>520</v>
      </c>
      <c r="D214" s="112">
        <f t="shared" ref="D214:O214" si="42">SUM(D211:D213)</f>
        <v>19.880000000000003</v>
      </c>
      <c r="E214" s="112">
        <f t="shared" si="42"/>
        <v>20.56</v>
      </c>
      <c r="F214" s="112">
        <f t="shared" si="42"/>
        <v>89.960000000000008</v>
      </c>
      <c r="G214" s="112">
        <f t="shared" si="42"/>
        <v>625.79999999999995</v>
      </c>
      <c r="H214" s="112">
        <f t="shared" si="42"/>
        <v>0.224</v>
      </c>
      <c r="I214" s="112">
        <f t="shared" si="42"/>
        <v>11</v>
      </c>
      <c r="J214" s="112">
        <f t="shared" si="42"/>
        <v>0.6</v>
      </c>
      <c r="K214" s="112">
        <f t="shared" si="42"/>
        <v>3.48</v>
      </c>
      <c r="L214" s="112">
        <f t="shared" si="42"/>
        <v>233.8</v>
      </c>
      <c r="M214" s="112">
        <f t="shared" si="42"/>
        <v>297.2</v>
      </c>
      <c r="N214" s="112">
        <f t="shared" si="42"/>
        <v>47.4</v>
      </c>
      <c r="O214" s="113">
        <f t="shared" si="42"/>
        <v>3.0599999999999996</v>
      </c>
    </row>
    <row r="215" spans="1:15" ht="16.5" customHeight="1" thickTop="1" x14ac:dyDescent="0.2">
      <c r="A215" s="225" t="s">
        <v>24</v>
      </c>
      <c r="B215" s="225"/>
      <c r="C215" s="137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138"/>
    </row>
    <row r="216" spans="1:15" ht="26.25" customHeight="1" x14ac:dyDescent="0.2">
      <c r="A216" s="47" t="s">
        <v>314</v>
      </c>
      <c r="B216" s="142" t="s">
        <v>25</v>
      </c>
      <c r="C216" s="177">
        <v>100</v>
      </c>
      <c r="D216" s="119">
        <v>0.7</v>
      </c>
      <c r="E216" s="119">
        <v>6.1</v>
      </c>
      <c r="F216" s="119">
        <v>1.9</v>
      </c>
      <c r="G216" s="119">
        <v>65</v>
      </c>
      <c r="H216" s="119">
        <v>0.03</v>
      </c>
      <c r="I216" s="119">
        <v>3.5</v>
      </c>
      <c r="J216" s="119">
        <v>0</v>
      </c>
      <c r="K216" s="119">
        <v>2.7</v>
      </c>
      <c r="L216" s="119">
        <v>18</v>
      </c>
      <c r="M216" s="119">
        <v>30</v>
      </c>
      <c r="N216" s="119">
        <v>14</v>
      </c>
      <c r="O216" s="120">
        <v>0.5</v>
      </c>
    </row>
    <row r="217" spans="1:15" s="25" customFormat="1" ht="15.75" customHeight="1" x14ac:dyDescent="0.2">
      <c r="A217" s="42" t="s">
        <v>212</v>
      </c>
      <c r="B217" s="27" t="s">
        <v>210</v>
      </c>
      <c r="C217" s="28">
        <v>250</v>
      </c>
      <c r="D217" s="29">
        <v>2.1800000000000002</v>
      </c>
      <c r="E217" s="29">
        <v>4.45</v>
      </c>
      <c r="F217" s="29">
        <v>12.03</v>
      </c>
      <c r="G217" s="29">
        <v>97</v>
      </c>
      <c r="H217" s="29">
        <v>7.0000000000000007E-2</v>
      </c>
      <c r="I217" s="29">
        <v>9.18</v>
      </c>
      <c r="J217" s="29">
        <v>92.4</v>
      </c>
      <c r="K217" s="29">
        <v>0.25</v>
      </c>
      <c r="L217" s="29">
        <v>97.64</v>
      </c>
      <c r="M217" s="29">
        <v>92.82</v>
      </c>
      <c r="N217" s="29">
        <v>20</v>
      </c>
      <c r="O217" s="29">
        <v>0.01</v>
      </c>
    </row>
    <row r="218" spans="1:15" s="25" customFormat="1" ht="15.75" customHeight="1" x14ac:dyDescent="0.2">
      <c r="A218" s="90" t="s">
        <v>309</v>
      </c>
      <c r="B218" s="146" t="s">
        <v>78</v>
      </c>
      <c r="C218" s="188" t="s">
        <v>211</v>
      </c>
      <c r="D218" s="85">
        <v>19.98</v>
      </c>
      <c r="E218" s="85">
        <v>18.010000000000002</v>
      </c>
      <c r="F218" s="85">
        <v>54.18</v>
      </c>
      <c r="G218" s="85">
        <v>458.72</v>
      </c>
      <c r="H218" s="29">
        <v>0.127</v>
      </c>
      <c r="I218" s="29">
        <v>10.7</v>
      </c>
      <c r="J218" s="29">
        <v>165</v>
      </c>
      <c r="K218" s="29">
        <v>3.1859999999999999</v>
      </c>
      <c r="L218" s="29">
        <v>135.80000000000001</v>
      </c>
      <c r="M218" s="29">
        <v>117.58</v>
      </c>
      <c r="N218" s="29">
        <v>17.829999999999998</v>
      </c>
      <c r="O218" s="29">
        <v>0.08</v>
      </c>
    </row>
    <row r="219" spans="1:15" s="25" customFormat="1" ht="25.5" customHeight="1" x14ac:dyDescent="0.2">
      <c r="A219" s="42" t="s">
        <v>267</v>
      </c>
      <c r="B219" s="27" t="s">
        <v>61</v>
      </c>
      <c r="C219" s="28">
        <v>80</v>
      </c>
      <c r="D219" s="29">
        <v>5.28</v>
      </c>
      <c r="E219" s="29">
        <v>0.96</v>
      </c>
      <c r="F219" s="29">
        <v>26.72</v>
      </c>
      <c r="G219" s="29">
        <v>139.19999999999999</v>
      </c>
      <c r="H219" s="29">
        <v>0.14399999999999999</v>
      </c>
      <c r="I219" s="29">
        <v>0</v>
      </c>
      <c r="J219" s="29">
        <v>0</v>
      </c>
      <c r="K219" s="29">
        <v>1.1200000000000001</v>
      </c>
      <c r="L219" s="29">
        <v>28</v>
      </c>
      <c r="M219" s="29">
        <v>126.4</v>
      </c>
      <c r="N219" s="29">
        <v>37.6</v>
      </c>
      <c r="O219" s="29">
        <v>3.12</v>
      </c>
    </row>
    <row r="220" spans="1:15" s="25" customFormat="1" ht="25.5" customHeight="1" x14ac:dyDescent="0.2">
      <c r="A220" s="42" t="s">
        <v>158</v>
      </c>
      <c r="B220" s="27" t="s">
        <v>41</v>
      </c>
      <c r="C220" s="28">
        <v>100</v>
      </c>
      <c r="D220" s="32">
        <v>0.8</v>
      </c>
      <c r="E220" s="32">
        <v>0.2</v>
      </c>
      <c r="F220" s="32">
        <v>7.5</v>
      </c>
      <c r="G220" s="32">
        <v>38</v>
      </c>
      <c r="H220" s="32">
        <v>0.06</v>
      </c>
      <c r="I220" s="32">
        <v>38</v>
      </c>
      <c r="J220" s="32">
        <v>0</v>
      </c>
      <c r="K220" s="32">
        <v>0.2</v>
      </c>
      <c r="L220" s="32">
        <v>35</v>
      </c>
      <c r="M220" s="32">
        <v>11</v>
      </c>
      <c r="N220" s="32">
        <v>17</v>
      </c>
      <c r="O220" s="46">
        <v>0.1</v>
      </c>
    </row>
    <row r="221" spans="1:15" ht="15.75" customHeight="1" x14ac:dyDescent="0.2">
      <c r="A221" s="121" t="s">
        <v>292</v>
      </c>
      <c r="B221" s="118" t="s">
        <v>162</v>
      </c>
      <c r="C221" s="177">
        <v>200</v>
      </c>
      <c r="D221" s="119">
        <v>0.4</v>
      </c>
      <c r="E221" s="119">
        <v>0.2</v>
      </c>
      <c r="F221" s="119">
        <v>13.7</v>
      </c>
      <c r="G221" s="119">
        <v>58.2</v>
      </c>
      <c r="H221" s="119">
        <v>0.02</v>
      </c>
      <c r="I221" s="119">
        <v>16.7</v>
      </c>
      <c r="J221" s="119">
        <v>0</v>
      </c>
      <c r="K221" s="119">
        <v>0.1</v>
      </c>
      <c r="L221" s="119">
        <v>8.1</v>
      </c>
      <c r="M221" s="119">
        <v>6.4</v>
      </c>
      <c r="N221" s="119">
        <v>6.3</v>
      </c>
      <c r="O221" s="120">
        <v>0.28999999999999998</v>
      </c>
    </row>
    <row r="222" spans="1:15" ht="16.5" customHeight="1" thickBot="1" x14ac:dyDescent="0.25">
      <c r="A222" s="226" t="s">
        <v>28</v>
      </c>
      <c r="B222" s="226"/>
      <c r="C222" s="184">
        <v>910</v>
      </c>
      <c r="D222" s="112">
        <f t="shared" ref="D222:O222" si="43">SUM(D216:D221)</f>
        <v>29.34</v>
      </c>
      <c r="E222" s="112">
        <f t="shared" si="43"/>
        <v>29.92</v>
      </c>
      <c r="F222" s="112">
        <f t="shared" si="43"/>
        <v>116.03</v>
      </c>
      <c r="G222" s="139">
        <f t="shared" si="43"/>
        <v>856.12000000000012</v>
      </c>
      <c r="H222" s="112">
        <f t="shared" si="43"/>
        <v>0.45100000000000001</v>
      </c>
      <c r="I222" s="112">
        <f t="shared" si="43"/>
        <v>78.08</v>
      </c>
      <c r="J222" s="112">
        <f t="shared" si="43"/>
        <v>257.39999999999998</v>
      </c>
      <c r="K222" s="112">
        <f t="shared" si="43"/>
        <v>7.556</v>
      </c>
      <c r="L222" s="112">
        <f t="shared" si="43"/>
        <v>322.54000000000002</v>
      </c>
      <c r="M222" s="112">
        <f t="shared" si="43"/>
        <v>384.19999999999993</v>
      </c>
      <c r="N222" s="112">
        <f t="shared" si="43"/>
        <v>112.73</v>
      </c>
      <c r="O222" s="113">
        <f t="shared" si="43"/>
        <v>4.0999999999999996</v>
      </c>
    </row>
    <row r="223" spans="1:15" ht="16.5" customHeight="1" thickTop="1" x14ac:dyDescent="0.2">
      <c r="A223" s="227" t="s">
        <v>358</v>
      </c>
      <c r="B223" s="227"/>
      <c r="C223" s="122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4"/>
    </row>
    <row r="224" spans="1:15" s="25" customFormat="1" ht="26.25" customHeight="1" x14ac:dyDescent="0.2">
      <c r="A224" s="65" t="s">
        <v>214</v>
      </c>
      <c r="B224" s="27" t="s">
        <v>215</v>
      </c>
      <c r="C224" s="28">
        <v>60</v>
      </c>
      <c r="D224" s="29">
        <v>0.96</v>
      </c>
      <c r="E224" s="29">
        <v>3.72</v>
      </c>
      <c r="F224" s="29">
        <v>3.54</v>
      </c>
      <c r="G224" s="29">
        <v>51</v>
      </c>
      <c r="H224" s="29">
        <v>1.7999999999999999E-2</v>
      </c>
      <c r="I224" s="29">
        <v>5.76</v>
      </c>
      <c r="J224" s="29">
        <v>0</v>
      </c>
      <c r="K224" s="29">
        <v>2.7</v>
      </c>
      <c r="L224" s="29">
        <v>18.3</v>
      </c>
      <c r="M224" s="29">
        <v>15.18</v>
      </c>
      <c r="N224" s="29">
        <v>10.62</v>
      </c>
      <c r="O224" s="29">
        <v>0.58799999999999997</v>
      </c>
    </row>
    <row r="225" spans="1:15" s="31" customFormat="1" ht="15.75" customHeight="1" x14ac:dyDescent="0.2">
      <c r="A225" s="47" t="s">
        <v>284</v>
      </c>
      <c r="B225" s="38" t="s">
        <v>54</v>
      </c>
      <c r="C225" s="179">
        <v>105</v>
      </c>
      <c r="D225" s="48">
        <v>11.22</v>
      </c>
      <c r="E225" s="48">
        <v>8.4</v>
      </c>
      <c r="F225" s="48">
        <v>11.91</v>
      </c>
      <c r="G225" s="48">
        <v>164</v>
      </c>
      <c r="H225" s="48">
        <v>5.7599999999999998E-2</v>
      </c>
      <c r="I225" s="48">
        <v>2.1000000000000001E-2</v>
      </c>
      <c r="J225" s="48">
        <v>2.691E-2</v>
      </c>
      <c r="K225" s="48">
        <v>0.44550000000000001</v>
      </c>
      <c r="L225" s="48">
        <v>148.33000000000001</v>
      </c>
      <c r="M225" s="48">
        <v>126.32250000000001</v>
      </c>
      <c r="N225" s="48">
        <v>17.13</v>
      </c>
      <c r="O225" s="49">
        <v>0.06</v>
      </c>
    </row>
    <row r="226" spans="1:15" s="25" customFormat="1" ht="15.75" customHeight="1" x14ac:dyDescent="0.2">
      <c r="A226" s="42" t="s">
        <v>194</v>
      </c>
      <c r="B226" s="38" t="s">
        <v>47</v>
      </c>
      <c r="C226" s="28">
        <v>150</v>
      </c>
      <c r="D226" s="29">
        <v>6.68</v>
      </c>
      <c r="E226" s="29">
        <v>3.68</v>
      </c>
      <c r="F226" s="29">
        <v>39.450000000000003</v>
      </c>
      <c r="G226" s="29">
        <v>217.64</v>
      </c>
      <c r="H226" s="29">
        <v>5.7000000000000002E-2</v>
      </c>
      <c r="I226" s="29">
        <v>0</v>
      </c>
      <c r="J226" s="29">
        <v>100</v>
      </c>
      <c r="K226" s="29">
        <v>0.79500000000000004</v>
      </c>
      <c r="L226" s="29">
        <v>70.28</v>
      </c>
      <c r="M226" s="29">
        <v>177.95</v>
      </c>
      <c r="N226" s="29">
        <v>8.1</v>
      </c>
      <c r="O226" s="29">
        <v>0.08</v>
      </c>
    </row>
    <row r="227" spans="1:15" s="25" customFormat="1" ht="25.5" customHeight="1" x14ac:dyDescent="0.2">
      <c r="A227" s="42" t="s">
        <v>267</v>
      </c>
      <c r="B227" s="27" t="s">
        <v>61</v>
      </c>
      <c r="C227" s="28">
        <v>30</v>
      </c>
      <c r="D227" s="29">
        <v>1.98</v>
      </c>
      <c r="E227" s="29">
        <v>0.36</v>
      </c>
      <c r="F227" s="29">
        <v>10.02</v>
      </c>
      <c r="G227" s="29">
        <v>52.2</v>
      </c>
      <c r="H227" s="29">
        <v>5.3999999999999999E-2</v>
      </c>
      <c r="I227" s="29">
        <v>0</v>
      </c>
      <c r="J227" s="29">
        <v>0</v>
      </c>
      <c r="K227" s="29">
        <v>0.42</v>
      </c>
      <c r="L227" s="29">
        <v>10.5</v>
      </c>
      <c r="M227" s="29">
        <v>47.4</v>
      </c>
      <c r="N227" s="29">
        <v>14.1</v>
      </c>
      <c r="O227" s="29">
        <v>1.17</v>
      </c>
    </row>
    <row r="228" spans="1:15" s="35" customFormat="1" ht="25.5" customHeight="1" x14ac:dyDescent="0.2">
      <c r="A228" s="47" t="s">
        <v>180</v>
      </c>
      <c r="B228" s="38" t="s">
        <v>56</v>
      </c>
      <c r="C228" s="182">
        <v>200</v>
      </c>
      <c r="D228" s="43">
        <v>0.3</v>
      </c>
      <c r="E228" s="43">
        <v>0</v>
      </c>
      <c r="F228" s="43">
        <v>20.100000000000001</v>
      </c>
      <c r="G228" s="43">
        <v>81</v>
      </c>
      <c r="H228" s="43">
        <v>0</v>
      </c>
      <c r="I228" s="43">
        <v>0.8</v>
      </c>
      <c r="J228" s="43">
        <v>0</v>
      </c>
      <c r="K228" s="43">
        <v>0</v>
      </c>
      <c r="L228" s="43">
        <v>10</v>
      </c>
      <c r="M228" s="43">
        <v>6</v>
      </c>
      <c r="N228" s="43">
        <v>3</v>
      </c>
      <c r="O228" s="44">
        <v>0.6</v>
      </c>
    </row>
    <row r="229" spans="1:15" ht="16.5" customHeight="1" thickBot="1" x14ac:dyDescent="0.25">
      <c r="A229" s="226" t="s">
        <v>359</v>
      </c>
      <c r="B229" s="226"/>
      <c r="C229" s="184">
        <f>SUM(C224:C228)</f>
        <v>545</v>
      </c>
      <c r="D229" s="112">
        <f>SUM(D224:D228)</f>
        <v>21.14</v>
      </c>
      <c r="E229" s="112">
        <f t="shared" ref="E229:O229" si="44">SUM(E224:E228)</f>
        <v>16.16</v>
      </c>
      <c r="F229" s="112">
        <f>SUM(F224:F228)</f>
        <v>85.02000000000001</v>
      </c>
      <c r="G229" s="112">
        <f>SUM(G224:G228)</f>
        <v>565.83999999999992</v>
      </c>
      <c r="H229" s="112">
        <f t="shared" si="44"/>
        <v>0.18659999999999999</v>
      </c>
      <c r="I229" s="112">
        <f t="shared" si="44"/>
        <v>6.5809999999999995</v>
      </c>
      <c r="J229" s="112">
        <f t="shared" si="44"/>
        <v>100.02691</v>
      </c>
      <c r="K229" s="112">
        <f t="shared" si="44"/>
        <v>4.3605</v>
      </c>
      <c r="L229" s="112">
        <f t="shared" si="44"/>
        <v>257.41000000000003</v>
      </c>
      <c r="M229" s="112">
        <f t="shared" si="44"/>
        <v>372.85249999999996</v>
      </c>
      <c r="N229" s="112">
        <f t="shared" si="44"/>
        <v>52.95</v>
      </c>
      <c r="O229" s="113">
        <f t="shared" si="44"/>
        <v>2.4979999999999998</v>
      </c>
    </row>
    <row r="230" spans="1:15" ht="16.5" customHeight="1" thickTop="1" x14ac:dyDescent="0.2">
      <c r="A230" s="227" t="s">
        <v>360</v>
      </c>
      <c r="B230" s="227"/>
      <c r="C230" s="114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6"/>
    </row>
    <row r="231" spans="1:15" s="176" customFormat="1" ht="30" x14ac:dyDescent="0.2">
      <c r="A231" s="200" t="s">
        <v>246</v>
      </c>
      <c r="B231" s="45" t="s">
        <v>32</v>
      </c>
      <c r="C231" s="28">
        <v>250</v>
      </c>
      <c r="D231" s="32">
        <v>7.25</v>
      </c>
      <c r="E231" s="32">
        <v>6.25</v>
      </c>
      <c r="F231" s="32">
        <v>10</v>
      </c>
      <c r="G231" s="32">
        <v>125</v>
      </c>
      <c r="H231" s="32">
        <v>0.1</v>
      </c>
      <c r="I231" s="32">
        <v>14.25</v>
      </c>
      <c r="J231" s="32">
        <v>0.05</v>
      </c>
      <c r="K231" s="32">
        <v>0</v>
      </c>
      <c r="L231" s="32">
        <v>300</v>
      </c>
      <c r="M231" s="32">
        <v>225</v>
      </c>
      <c r="N231" s="32">
        <v>35</v>
      </c>
      <c r="O231" s="33">
        <v>0.25</v>
      </c>
    </row>
    <row r="232" spans="1:15" s="74" customFormat="1" ht="25.5" customHeight="1" x14ac:dyDescent="0.2">
      <c r="A232" s="69" t="s">
        <v>253</v>
      </c>
      <c r="B232" s="71" t="s">
        <v>259</v>
      </c>
      <c r="C232" s="70">
        <v>50</v>
      </c>
      <c r="D232" s="72">
        <v>5.9</v>
      </c>
      <c r="E232" s="72">
        <v>6.9</v>
      </c>
      <c r="F232" s="72">
        <v>40</v>
      </c>
      <c r="G232" s="72">
        <v>239.2</v>
      </c>
      <c r="H232" s="72">
        <v>7.0000000000000007E-2</v>
      </c>
      <c r="I232" s="72">
        <v>2.37</v>
      </c>
      <c r="J232" s="72">
        <v>0.06</v>
      </c>
      <c r="K232" s="72">
        <v>1.22</v>
      </c>
      <c r="L232" s="72">
        <v>22.61</v>
      </c>
      <c r="M232" s="72">
        <v>68.86</v>
      </c>
      <c r="N232" s="72">
        <v>21.58</v>
      </c>
      <c r="O232" s="72">
        <v>0.86</v>
      </c>
    </row>
    <row r="233" spans="1:15" ht="16.5" customHeight="1" thickBot="1" x14ac:dyDescent="0.25">
      <c r="A233" s="226" t="s">
        <v>364</v>
      </c>
      <c r="B233" s="226"/>
      <c r="C233" s="184">
        <f>SUM(C231:C232)</f>
        <v>300</v>
      </c>
      <c r="D233" s="112">
        <f>SUM(D231:D232)</f>
        <v>13.15</v>
      </c>
      <c r="E233" s="112">
        <f t="shared" ref="E233:O233" si="45">SUM(E231:E232)</f>
        <v>13.15</v>
      </c>
      <c r="F233" s="112">
        <f t="shared" si="45"/>
        <v>50</v>
      </c>
      <c r="G233" s="112">
        <f t="shared" si="45"/>
        <v>364.2</v>
      </c>
      <c r="H233" s="112">
        <f t="shared" si="45"/>
        <v>0.17</v>
      </c>
      <c r="I233" s="112">
        <f t="shared" si="45"/>
        <v>16.62</v>
      </c>
      <c r="J233" s="112">
        <f t="shared" si="45"/>
        <v>0.11</v>
      </c>
      <c r="K233" s="112">
        <f t="shared" si="45"/>
        <v>1.22</v>
      </c>
      <c r="L233" s="112">
        <f t="shared" si="45"/>
        <v>322.61</v>
      </c>
      <c r="M233" s="112">
        <f t="shared" si="45"/>
        <v>293.86</v>
      </c>
      <c r="N233" s="112">
        <f t="shared" si="45"/>
        <v>56.58</v>
      </c>
      <c r="O233" s="112">
        <f t="shared" si="45"/>
        <v>1.1099999999999999</v>
      </c>
    </row>
    <row r="234" spans="1:15" ht="16.5" customHeight="1" thickTop="1" thickBot="1" x14ac:dyDescent="0.25">
      <c r="A234" s="229" t="s">
        <v>366</v>
      </c>
      <c r="B234" s="230"/>
      <c r="C234" s="128"/>
      <c r="D234" s="78">
        <f>D214+D222+D229</f>
        <v>70.36</v>
      </c>
      <c r="E234" s="78">
        <f t="shared" ref="E234:O234" si="46">E214+E222+E229</f>
        <v>66.64</v>
      </c>
      <c r="F234" s="78">
        <f t="shared" si="46"/>
        <v>291.01</v>
      </c>
      <c r="G234" s="78">
        <f t="shared" si="46"/>
        <v>2047.76</v>
      </c>
      <c r="H234" s="78">
        <f t="shared" si="46"/>
        <v>0.86160000000000003</v>
      </c>
      <c r="I234" s="78">
        <f t="shared" si="46"/>
        <v>95.661000000000001</v>
      </c>
      <c r="J234" s="78">
        <f t="shared" si="46"/>
        <v>358.02690999999999</v>
      </c>
      <c r="K234" s="78">
        <f t="shared" si="46"/>
        <v>15.3965</v>
      </c>
      <c r="L234" s="78">
        <f t="shared" si="46"/>
        <v>813.75</v>
      </c>
      <c r="M234" s="78">
        <f t="shared" si="46"/>
        <v>1054.2524999999998</v>
      </c>
      <c r="N234" s="78">
        <f t="shared" si="46"/>
        <v>213.07999999999998</v>
      </c>
      <c r="O234" s="78">
        <f t="shared" si="46"/>
        <v>9.6579999999999995</v>
      </c>
    </row>
    <row r="235" spans="1:15" ht="16.5" customHeight="1" thickTop="1" thickBot="1" x14ac:dyDescent="0.25">
      <c r="A235" s="229" t="s">
        <v>363</v>
      </c>
      <c r="B235" s="230"/>
      <c r="C235" s="128"/>
      <c r="D235" s="78">
        <f t="shared" ref="D235:O235" si="47">D214+D222+D233</f>
        <v>62.37</v>
      </c>
      <c r="E235" s="78">
        <f t="shared" si="47"/>
        <v>63.63</v>
      </c>
      <c r="F235" s="78">
        <f t="shared" si="47"/>
        <v>255.99</v>
      </c>
      <c r="G235" s="78">
        <f t="shared" si="47"/>
        <v>1846.1200000000001</v>
      </c>
      <c r="H235" s="78">
        <f t="shared" si="47"/>
        <v>0.84500000000000008</v>
      </c>
      <c r="I235" s="78">
        <f t="shared" si="47"/>
        <v>105.7</v>
      </c>
      <c r="J235" s="78">
        <f t="shared" si="47"/>
        <v>258.11</v>
      </c>
      <c r="K235" s="78">
        <f t="shared" si="47"/>
        <v>12.256</v>
      </c>
      <c r="L235" s="78">
        <f t="shared" si="47"/>
        <v>878.95</v>
      </c>
      <c r="M235" s="78">
        <f t="shared" si="47"/>
        <v>975.25999999999988</v>
      </c>
      <c r="N235" s="78">
        <f t="shared" si="47"/>
        <v>216.70999999999998</v>
      </c>
      <c r="O235" s="78">
        <f t="shared" si="47"/>
        <v>8.27</v>
      </c>
    </row>
    <row r="236" spans="1:15" ht="17.25" customHeight="1" thickTop="1" thickBot="1" x14ac:dyDescent="0.25">
      <c r="A236" s="231" t="s">
        <v>79</v>
      </c>
      <c r="B236" s="231"/>
      <c r="C236" s="128"/>
      <c r="D236" s="78">
        <f t="shared" ref="D236:O236" si="48">D214+D222+D229+D233</f>
        <v>83.51</v>
      </c>
      <c r="E236" s="78">
        <f t="shared" si="48"/>
        <v>79.790000000000006</v>
      </c>
      <c r="F236" s="78">
        <f t="shared" si="48"/>
        <v>341.01</v>
      </c>
      <c r="G236" s="78">
        <f t="shared" si="48"/>
        <v>2411.96</v>
      </c>
      <c r="H236" s="78">
        <f t="shared" si="48"/>
        <v>1.0316000000000001</v>
      </c>
      <c r="I236" s="78">
        <f t="shared" si="48"/>
        <v>112.28100000000001</v>
      </c>
      <c r="J236" s="78">
        <f t="shared" si="48"/>
        <v>358.13691</v>
      </c>
      <c r="K236" s="78">
        <f t="shared" si="48"/>
        <v>16.616499999999998</v>
      </c>
      <c r="L236" s="78">
        <f t="shared" si="48"/>
        <v>1136.3600000000001</v>
      </c>
      <c r="M236" s="78">
        <f t="shared" si="48"/>
        <v>1348.1124999999997</v>
      </c>
      <c r="N236" s="78">
        <f t="shared" si="48"/>
        <v>269.65999999999997</v>
      </c>
      <c r="O236" s="129">
        <f t="shared" si="48"/>
        <v>10.767999999999999</v>
      </c>
    </row>
    <row r="237" spans="1:15" ht="13.5" customHeight="1" thickTop="1" x14ac:dyDescent="0.2">
      <c r="A237" s="106"/>
      <c r="B237" s="106"/>
      <c r="C237" s="106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</row>
    <row r="238" spans="1:15" ht="12.75" customHeight="1" x14ac:dyDescent="0.2">
      <c r="A238" s="106"/>
      <c r="B238" s="106"/>
      <c r="C238" s="106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228" t="s">
        <v>319</v>
      </c>
      <c r="O238" s="228"/>
    </row>
    <row r="239" spans="1:15" ht="15.75" customHeight="1" x14ac:dyDescent="0.25">
      <c r="A239" s="105" t="s">
        <v>80</v>
      </c>
      <c r="B239" s="106"/>
      <c r="C239" s="106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</row>
    <row r="240" spans="1:15" ht="13.5" customHeight="1" thickBot="1" x14ac:dyDescent="0.25">
      <c r="A240" s="107"/>
      <c r="B240" s="106"/>
      <c r="C240" s="106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</row>
    <row r="241" spans="1:17" ht="16.5" customHeight="1" thickTop="1" thickBot="1" x14ac:dyDescent="0.25">
      <c r="A241" s="232" t="s">
        <v>1</v>
      </c>
      <c r="B241" s="233" t="s">
        <v>2</v>
      </c>
      <c r="C241" s="233" t="s">
        <v>3</v>
      </c>
      <c r="D241" s="234" t="s">
        <v>4</v>
      </c>
      <c r="E241" s="234"/>
      <c r="F241" s="234"/>
      <c r="G241" s="235" t="s">
        <v>5</v>
      </c>
      <c r="H241" s="234" t="s">
        <v>6</v>
      </c>
      <c r="I241" s="234"/>
      <c r="J241" s="234"/>
      <c r="K241" s="234"/>
      <c r="L241" s="236" t="s">
        <v>7</v>
      </c>
      <c r="M241" s="236"/>
      <c r="N241" s="236"/>
      <c r="O241" s="236"/>
    </row>
    <row r="242" spans="1:17" ht="17.25" customHeight="1" thickTop="1" thickBot="1" x14ac:dyDescent="0.25">
      <c r="A242" s="232"/>
      <c r="B242" s="233"/>
      <c r="C242" s="233"/>
      <c r="D242" s="133" t="s">
        <v>8</v>
      </c>
      <c r="E242" s="133" t="s">
        <v>9</v>
      </c>
      <c r="F242" s="133" t="s">
        <v>10</v>
      </c>
      <c r="G242" s="235"/>
      <c r="H242" s="133" t="s">
        <v>11</v>
      </c>
      <c r="I242" s="133" t="s">
        <v>12</v>
      </c>
      <c r="J242" s="133" t="s">
        <v>13</v>
      </c>
      <c r="K242" s="133" t="s">
        <v>14</v>
      </c>
      <c r="L242" s="133" t="s">
        <v>15</v>
      </c>
      <c r="M242" s="133" t="s">
        <v>16</v>
      </c>
      <c r="N242" s="133" t="s">
        <v>17</v>
      </c>
      <c r="O242" s="134" t="s">
        <v>18</v>
      </c>
    </row>
    <row r="243" spans="1:17" ht="16.5" customHeight="1" thickTop="1" x14ac:dyDescent="0.2">
      <c r="A243" s="225" t="s">
        <v>19</v>
      </c>
      <c r="B243" s="225"/>
      <c r="C243" s="110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40"/>
    </row>
    <row r="244" spans="1:17" s="25" customFormat="1" ht="15.75" customHeight="1" x14ac:dyDescent="0.2">
      <c r="A244" s="42" t="s">
        <v>356</v>
      </c>
      <c r="B244" s="27" t="s">
        <v>191</v>
      </c>
      <c r="C244" s="28">
        <v>150</v>
      </c>
      <c r="D244" s="29">
        <v>5.38</v>
      </c>
      <c r="E244" s="29">
        <v>7.41</v>
      </c>
      <c r="F244" s="29">
        <v>33.700000000000003</v>
      </c>
      <c r="G244" s="29">
        <v>223.05</v>
      </c>
      <c r="H244" s="29">
        <v>0.2</v>
      </c>
      <c r="I244" s="29">
        <v>1.7000000000000001E-2</v>
      </c>
      <c r="J244" s="29">
        <v>119.1</v>
      </c>
      <c r="K244" s="29">
        <v>0.55500000000000005</v>
      </c>
      <c r="L244" s="29">
        <v>68.478999999999999</v>
      </c>
      <c r="M244" s="29">
        <v>116.47</v>
      </c>
      <c r="N244" s="29">
        <v>22.314</v>
      </c>
      <c r="O244" s="29">
        <v>7.9000000000000001E-2</v>
      </c>
    </row>
    <row r="245" spans="1:17" s="25" customFormat="1" ht="15.75" customHeight="1" x14ac:dyDescent="0.2">
      <c r="A245" s="42" t="s">
        <v>357</v>
      </c>
      <c r="B245" s="45" t="s">
        <v>189</v>
      </c>
      <c r="C245" s="28">
        <v>60</v>
      </c>
      <c r="D245" s="29">
        <v>9.77</v>
      </c>
      <c r="E245" s="29">
        <v>8.11</v>
      </c>
      <c r="F245" s="29">
        <v>18.170000000000002</v>
      </c>
      <c r="G245" s="29">
        <v>185.82</v>
      </c>
      <c r="H245" s="29">
        <v>8.5000000000000006E-2</v>
      </c>
      <c r="I245" s="29">
        <v>0</v>
      </c>
      <c r="J245" s="29">
        <v>54.28</v>
      </c>
      <c r="K245" s="29">
        <v>0.24</v>
      </c>
      <c r="L245" s="29">
        <v>109.9</v>
      </c>
      <c r="M245" s="29">
        <v>87.51</v>
      </c>
      <c r="N245" s="29">
        <v>7.71</v>
      </c>
      <c r="O245" s="29">
        <v>0.77</v>
      </c>
    </row>
    <row r="246" spans="1:17" s="25" customFormat="1" ht="25.5" customHeight="1" x14ac:dyDescent="0.2">
      <c r="A246" s="42" t="s">
        <v>158</v>
      </c>
      <c r="B246" s="27" t="s">
        <v>39</v>
      </c>
      <c r="C246" s="28">
        <v>100</v>
      </c>
      <c r="D246" s="29">
        <v>1.5</v>
      </c>
      <c r="E246" s="29">
        <v>0.5</v>
      </c>
      <c r="F246" s="29">
        <v>21</v>
      </c>
      <c r="G246" s="29">
        <v>96</v>
      </c>
      <c r="H246" s="29">
        <v>0.04</v>
      </c>
      <c r="I246" s="29">
        <v>10</v>
      </c>
      <c r="J246" s="29">
        <v>0</v>
      </c>
      <c r="K246" s="29">
        <v>0.4</v>
      </c>
      <c r="L246" s="29">
        <v>8</v>
      </c>
      <c r="M246" s="29">
        <v>28</v>
      </c>
      <c r="N246" s="29">
        <v>42</v>
      </c>
      <c r="O246" s="30">
        <v>0.6</v>
      </c>
    </row>
    <row r="247" spans="1:17" ht="25.5" customHeight="1" x14ac:dyDescent="0.2">
      <c r="A247" s="147" t="s">
        <v>216</v>
      </c>
      <c r="B247" s="142" t="s">
        <v>146</v>
      </c>
      <c r="C247" s="177">
        <v>200</v>
      </c>
      <c r="D247" s="119">
        <v>2.6</v>
      </c>
      <c r="E247" s="119">
        <v>3.2</v>
      </c>
      <c r="F247" s="119">
        <v>19</v>
      </c>
      <c r="G247" s="119">
        <v>115</v>
      </c>
      <c r="H247" s="119">
        <v>0.02</v>
      </c>
      <c r="I247" s="119">
        <v>0.2</v>
      </c>
      <c r="J247" s="119">
        <v>15.2</v>
      </c>
      <c r="K247" s="119">
        <v>0.08</v>
      </c>
      <c r="L247" s="119">
        <v>105</v>
      </c>
      <c r="M247" s="119">
        <v>70.7</v>
      </c>
      <c r="N247" s="119">
        <v>11.6</v>
      </c>
      <c r="O247" s="120">
        <v>7.0000000000000007E-2</v>
      </c>
    </row>
    <row r="248" spans="1:17" ht="16.5" customHeight="1" thickBot="1" x14ac:dyDescent="0.25">
      <c r="A248" s="241" t="s">
        <v>23</v>
      </c>
      <c r="B248" s="241"/>
      <c r="C248" s="222">
        <f t="shared" ref="C248:O248" si="49">SUM(C244:C247)</f>
        <v>510</v>
      </c>
      <c r="D248" s="139">
        <f t="shared" si="49"/>
        <v>19.25</v>
      </c>
      <c r="E248" s="139">
        <f t="shared" si="49"/>
        <v>19.22</v>
      </c>
      <c r="F248" s="139">
        <f t="shared" si="49"/>
        <v>91.87</v>
      </c>
      <c r="G248" s="139">
        <f t="shared" si="49"/>
        <v>619.87</v>
      </c>
      <c r="H248" s="139">
        <f t="shared" si="49"/>
        <v>0.34500000000000003</v>
      </c>
      <c r="I248" s="139">
        <f t="shared" si="49"/>
        <v>10.216999999999999</v>
      </c>
      <c r="J248" s="139">
        <f t="shared" si="49"/>
        <v>188.57999999999998</v>
      </c>
      <c r="K248" s="139">
        <f t="shared" si="49"/>
        <v>1.2750000000000001</v>
      </c>
      <c r="L248" s="139">
        <f t="shared" si="49"/>
        <v>291.37900000000002</v>
      </c>
      <c r="M248" s="139">
        <f t="shared" si="49"/>
        <v>302.68</v>
      </c>
      <c r="N248" s="139">
        <f t="shared" si="49"/>
        <v>83.623999999999995</v>
      </c>
      <c r="O248" s="148">
        <f t="shared" si="49"/>
        <v>1.5189999999999999</v>
      </c>
    </row>
    <row r="249" spans="1:17" ht="16.5" customHeight="1" thickTop="1" x14ac:dyDescent="0.2">
      <c r="A249" s="225" t="s">
        <v>24</v>
      </c>
      <c r="B249" s="225"/>
      <c r="C249" s="137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138"/>
    </row>
    <row r="250" spans="1:17" s="25" customFormat="1" ht="30" customHeight="1" x14ac:dyDescent="0.2">
      <c r="A250" s="42" t="s">
        <v>285</v>
      </c>
      <c r="B250" s="27" t="s">
        <v>52</v>
      </c>
      <c r="C250" s="28">
        <v>60</v>
      </c>
      <c r="D250" s="29">
        <v>0.78</v>
      </c>
      <c r="E250" s="29">
        <v>6.48</v>
      </c>
      <c r="F250" s="29">
        <v>4.08</v>
      </c>
      <c r="G250" s="29">
        <v>78</v>
      </c>
      <c r="H250" s="29">
        <v>2.4E-2</v>
      </c>
      <c r="I250" s="29">
        <v>5.04</v>
      </c>
      <c r="J250" s="29">
        <v>0</v>
      </c>
      <c r="K250" s="29">
        <v>2.76</v>
      </c>
      <c r="L250" s="29">
        <v>13.8</v>
      </c>
      <c r="M250" s="29">
        <v>24</v>
      </c>
      <c r="N250" s="29">
        <v>10.8</v>
      </c>
      <c r="O250" s="29">
        <v>0.48</v>
      </c>
    </row>
    <row r="251" spans="1:17" s="35" customFormat="1" ht="15.75" customHeight="1" x14ac:dyDescent="0.2">
      <c r="A251" s="47" t="s">
        <v>217</v>
      </c>
      <c r="B251" s="38" t="s">
        <v>218</v>
      </c>
      <c r="C251" s="179" t="s">
        <v>219</v>
      </c>
      <c r="D251" s="48">
        <v>5.37</v>
      </c>
      <c r="E251" s="48">
        <v>5.41</v>
      </c>
      <c r="F251" s="48">
        <v>18.600000000000001</v>
      </c>
      <c r="G251" s="48">
        <v>144.57</v>
      </c>
      <c r="H251" s="48">
        <v>8.8199999999999987E-2</v>
      </c>
      <c r="I251" s="48">
        <v>6.93</v>
      </c>
      <c r="J251" s="48">
        <v>100</v>
      </c>
      <c r="K251" s="48">
        <v>1.155</v>
      </c>
      <c r="L251" s="48">
        <v>106.66</v>
      </c>
      <c r="M251" s="48">
        <v>157.22</v>
      </c>
      <c r="N251" s="48">
        <v>8.2200000000000006</v>
      </c>
      <c r="O251" s="49">
        <v>0.06</v>
      </c>
    </row>
    <row r="252" spans="1:17" s="25" customFormat="1" ht="15.75" customHeight="1" x14ac:dyDescent="0.2">
      <c r="A252" s="90" t="s">
        <v>329</v>
      </c>
      <c r="B252" s="146" t="s">
        <v>330</v>
      </c>
      <c r="C252" s="188">
        <v>150</v>
      </c>
      <c r="D252" s="85">
        <v>20</v>
      </c>
      <c r="E252" s="85">
        <v>16</v>
      </c>
      <c r="F252" s="85">
        <v>44</v>
      </c>
      <c r="G252" s="85">
        <v>400</v>
      </c>
      <c r="H252" s="29">
        <v>0.34</v>
      </c>
      <c r="I252" s="29">
        <v>14.7</v>
      </c>
      <c r="J252" s="29">
        <v>57.7</v>
      </c>
      <c r="K252" s="29">
        <v>1.4</v>
      </c>
      <c r="L252" s="29">
        <v>41</v>
      </c>
      <c r="M252" s="29">
        <v>338</v>
      </c>
      <c r="N252" s="29">
        <v>55</v>
      </c>
      <c r="O252" s="29">
        <v>6.56</v>
      </c>
    </row>
    <row r="253" spans="1:17" s="25" customFormat="1" ht="25.5" customHeight="1" x14ac:dyDescent="0.2">
      <c r="A253" s="42" t="s">
        <v>267</v>
      </c>
      <c r="B253" s="27" t="s">
        <v>61</v>
      </c>
      <c r="C253" s="28">
        <v>60</v>
      </c>
      <c r="D253" s="29">
        <v>3.96</v>
      </c>
      <c r="E253" s="29">
        <v>0.72</v>
      </c>
      <c r="F253" s="29">
        <v>20.04</v>
      </c>
      <c r="G253" s="29">
        <v>104.4</v>
      </c>
      <c r="H253" s="29">
        <v>0.108</v>
      </c>
      <c r="I253" s="29">
        <v>0</v>
      </c>
      <c r="J253" s="29">
        <v>0</v>
      </c>
      <c r="K253" s="29">
        <v>0.84</v>
      </c>
      <c r="L253" s="29">
        <v>21</v>
      </c>
      <c r="M253" s="29">
        <v>94.8</v>
      </c>
      <c r="N253" s="29">
        <v>28.2</v>
      </c>
      <c r="O253" s="29">
        <v>2.34</v>
      </c>
    </row>
    <row r="254" spans="1:17" s="31" customFormat="1" ht="25.5" customHeight="1" x14ac:dyDescent="0.2">
      <c r="A254" s="42" t="s">
        <v>158</v>
      </c>
      <c r="B254" s="27" t="s">
        <v>27</v>
      </c>
      <c r="C254" s="28">
        <v>100</v>
      </c>
      <c r="D254" s="29">
        <v>0.8</v>
      </c>
      <c r="E254" s="29">
        <v>0.4</v>
      </c>
      <c r="F254" s="29">
        <v>8.1</v>
      </c>
      <c r="G254" s="29">
        <v>47</v>
      </c>
      <c r="H254" s="32">
        <v>0.02</v>
      </c>
      <c r="I254" s="32">
        <v>180</v>
      </c>
      <c r="J254" s="32">
        <v>0</v>
      </c>
      <c r="K254" s="32">
        <v>0.3</v>
      </c>
      <c r="L254" s="32">
        <v>40</v>
      </c>
      <c r="M254" s="32">
        <v>34</v>
      </c>
      <c r="N254" s="32">
        <v>25</v>
      </c>
      <c r="O254" s="46">
        <v>0.8</v>
      </c>
    </row>
    <row r="255" spans="1:17" s="25" customFormat="1" ht="15.75" customHeight="1" x14ac:dyDescent="0.2">
      <c r="A255" s="65" t="s">
        <v>310</v>
      </c>
      <c r="B255" s="53" t="s">
        <v>311</v>
      </c>
      <c r="C255" s="28">
        <v>200</v>
      </c>
      <c r="D255" s="29">
        <v>0.2</v>
      </c>
      <c r="E255" s="29">
        <v>0.2</v>
      </c>
      <c r="F255" s="29">
        <v>22</v>
      </c>
      <c r="G255" s="29">
        <v>90</v>
      </c>
      <c r="H255" s="29">
        <v>0</v>
      </c>
      <c r="I255" s="29">
        <v>0.5</v>
      </c>
      <c r="J255" s="29">
        <v>0</v>
      </c>
      <c r="K255" s="29">
        <v>0.1</v>
      </c>
      <c r="L255" s="29">
        <v>4.4000000000000004</v>
      </c>
      <c r="M255" s="29">
        <v>4.7</v>
      </c>
      <c r="N255" s="29">
        <v>0.7</v>
      </c>
      <c r="O255" s="30">
        <v>0.06</v>
      </c>
    </row>
    <row r="256" spans="1:17" ht="16.5" customHeight="1" thickBot="1" x14ac:dyDescent="0.25">
      <c r="A256" s="242" t="s">
        <v>28</v>
      </c>
      <c r="B256" s="242"/>
      <c r="C256" s="223">
        <v>780</v>
      </c>
      <c r="D256" s="149">
        <f t="shared" ref="D256:O256" si="50">SUM(D250:D255)</f>
        <v>31.11</v>
      </c>
      <c r="E256" s="149">
        <f t="shared" si="50"/>
        <v>29.209999999999997</v>
      </c>
      <c r="F256" s="149">
        <f t="shared" si="50"/>
        <v>116.82</v>
      </c>
      <c r="G256" s="149">
        <f t="shared" si="50"/>
        <v>863.96999999999991</v>
      </c>
      <c r="H256" s="149">
        <f t="shared" si="50"/>
        <v>0.58020000000000005</v>
      </c>
      <c r="I256" s="149">
        <f t="shared" si="50"/>
        <v>207.17</v>
      </c>
      <c r="J256" s="149">
        <f t="shared" si="50"/>
        <v>157.69999999999999</v>
      </c>
      <c r="K256" s="149">
        <f t="shared" si="50"/>
        <v>6.5549999999999988</v>
      </c>
      <c r="L256" s="149">
        <f t="shared" si="50"/>
        <v>226.85999999999999</v>
      </c>
      <c r="M256" s="149">
        <f t="shared" si="50"/>
        <v>652.72</v>
      </c>
      <c r="N256" s="149">
        <f t="shared" si="50"/>
        <v>127.92000000000002</v>
      </c>
      <c r="O256" s="150">
        <f t="shared" si="50"/>
        <v>10.3</v>
      </c>
      <c r="Q256" s="117"/>
    </row>
    <row r="257" spans="1:17" ht="16.5" customHeight="1" thickTop="1" x14ac:dyDescent="0.2">
      <c r="A257" s="227" t="s">
        <v>358</v>
      </c>
      <c r="B257" s="227"/>
      <c r="C257" s="114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2"/>
      <c r="Q257" s="117"/>
    </row>
    <row r="258" spans="1:17" s="176" customFormat="1" ht="15.75" x14ac:dyDescent="0.2">
      <c r="A258" s="212" t="s">
        <v>353</v>
      </c>
      <c r="B258" s="53" t="s">
        <v>136</v>
      </c>
      <c r="C258" s="28">
        <v>70</v>
      </c>
      <c r="D258" s="29">
        <v>6.7</v>
      </c>
      <c r="E258" s="29">
        <v>9.84</v>
      </c>
      <c r="F258" s="29">
        <v>19.8</v>
      </c>
      <c r="G258" s="29">
        <v>194.56</v>
      </c>
      <c r="H258" s="29">
        <v>0.09</v>
      </c>
      <c r="I258" s="29">
        <v>0</v>
      </c>
      <c r="J258" s="29">
        <v>59</v>
      </c>
      <c r="K258" s="29">
        <v>0</v>
      </c>
      <c r="L258" s="29">
        <v>8.25</v>
      </c>
      <c r="M258" s="29">
        <v>57</v>
      </c>
      <c r="N258" s="29">
        <v>32</v>
      </c>
      <c r="O258" s="213">
        <v>5</v>
      </c>
    </row>
    <row r="259" spans="1:17" s="25" customFormat="1" ht="15.75" customHeight="1" x14ac:dyDescent="0.2">
      <c r="A259" s="42" t="s">
        <v>220</v>
      </c>
      <c r="B259" s="144" t="s">
        <v>142</v>
      </c>
      <c r="C259" s="185" t="s">
        <v>221</v>
      </c>
      <c r="D259" s="29">
        <v>12.1</v>
      </c>
      <c r="E259" s="29">
        <v>10.1</v>
      </c>
      <c r="F259" s="29">
        <v>45</v>
      </c>
      <c r="G259" s="29">
        <v>319.3</v>
      </c>
      <c r="H259" s="29">
        <v>0.16</v>
      </c>
      <c r="I259" s="29">
        <v>0.01</v>
      </c>
      <c r="J259" s="29">
        <v>214.2</v>
      </c>
      <c r="K259" s="29">
        <v>1</v>
      </c>
      <c r="L259" s="29">
        <v>122.4</v>
      </c>
      <c r="M259" s="29">
        <v>88.06</v>
      </c>
      <c r="N259" s="29">
        <v>27.2</v>
      </c>
      <c r="O259" s="29">
        <v>4.42</v>
      </c>
    </row>
    <row r="260" spans="1:17" s="25" customFormat="1" ht="25.5" customHeight="1" x14ac:dyDescent="0.2">
      <c r="A260" s="125" t="s">
        <v>266</v>
      </c>
      <c r="B260" s="126" t="s">
        <v>81</v>
      </c>
      <c r="C260" s="28">
        <v>60</v>
      </c>
      <c r="D260" s="29">
        <v>0.66</v>
      </c>
      <c r="E260" s="29">
        <v>0.12</v>
      </c>
      <c r="F260" s="29">
        <v>2.2799999999999998</v>
      </c>
      <c r="G260" s="29">
        <v>14.4</v>
      </c>
      <c r="H260" s="29">
        <v>3.5999999999999997E-2</v>
      </c>
      <c r="I260" s="29">
        <v>15</v>
      </c>
      <c r="J260" s="29">
        <v>0</v>
      </c>
      <c r="K260" s="29">
        <v>0.42</v>
      </c>
      <c r="L260" s="29">
        <v>8.4</v>
      </c>
      <c r="M260" s="29">
        <v>12</v>
      </c>
      <c r="N260" s="29">
        <v>15.6</v>
      </c>
      <c r="O260" s="29">
        <v>0.54</v>
      </c>
    </row>
    <row r="261" spans="1:17" s="25" customFormat="1" ht="25.5" customHeight="1" x14ac:dyDescent="0.2">
      <c r="A261" s="42" t="s">
        <v>180</v>
      </c>
      <c r="B261" s="53" t="s">
        <v>74</v>
      </c>
      <c r="C261" s="28">
        <v>200</v>
      </c>
      <c r="D261" s="29">
        <v>0.3</v>
      </c>
      <c r="E261" s="29">
        <v>0</v>
      </c>
      <c r="F261" s="29">
        <v>20.100000000000001</v>
      </c>
      <c r="G261" s="29">
        <v>81</v>
      </c>
      <c r="H261" s="29">
        <v>0</v>
      </c>
      <c r="I261" s="29">
        <v>0.8</v>
      </c>
      <c r="J261" s="29">
        <v>0</v>
      </c>
      <c r="K261" s="29">
        <v>0</v>
      </c>
      <c r="L261" s="29">
        <v>10</v>
      </c>
      <c r="M261" s="29">
        <v>6</v>
      </c>
      <c r="N261" s="29">
        <v>3</v>
      </c>
      <c r="O261" s="29">
        <v>0.6</v>
      </c>
    </row>
    <row r="262" spans="1:17" ht="16.5" customHeight="1" thickBot="1" x14ac:dyDescent="0.25">
      <c r="A262" s="226" t="s">
        <v>359</v>
      </c>
      <c r="B262" s="226"/>
      <c r="C262" s="184">
        <v>500</v>
      </c>
      <c r="D262" s="112">
        <f t="shared" ref="D262:O262" si="51">SUM(D258:D261)</f>
        <v>19.760000000000002</v>
      </c>
      <c r="E262" s="112">
        <f t="shared" si="51"/>
        <v>20.059999999999999</v>
      </c>
      <c r="F262" s="112">
        <f t="shared" si="51"/>
        <v>87.18</v>
      </c>
      <c r="G262" s="112">
        <f t="shared" si="51"/>
        <v>609.26</v>
      </c>
      <c r="H262" s="112">
        <f t="shared" si="51"/>
        <v>0.28599999999999998</v>
      </c>
      <c r="I262" s="112">
        <f t="shared" si="51"/>
        <v>15.81</v>
      </c>
      <c r="J262" s="112">
        <f t="shared" si="51"/>
        <v>273.2</v>
      </c>
      <c r="K262" s="112">
        <f t="shared" si="51"/>
        <v>1.42</v>
      </c>
      <c r="L262" s="112">
        <f t="shared" si="51"/>
        <v>149.05000000000001</v>
      </c>
      <c r="M262" s="112">
        <f t="shared" si="51"/>
        <v>163.06</v>
      </c>
      <c r="N262" s="112">
        <f t="shared" si="51"/>
        <v>77.8</v>
      </c>
      <c r="O262" s="113">
        <f t="shared" si="51"/>
        <v>10.56</v>
      </c>
    </row>
    <row r="263" spans="1:17" ht="16.5" customHeight="1" thickTop="1" x14ac:dyDescent="0.2">
      <c r="A263" s="225" t="s">
        <v>360</v>
      </c>
      <c r="B263" s="225"/>
      <c r="C263" s="137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138"/>
    </row>
    <row r="264" spans="1:17" s="25" customFormat="1" ht="24" customHeight="1" x14ac:dyDescent="0.2">
      <c r="A264" s="196" t="s">
        <v>350</v>
      </c>
      <c r="B264" s="27" t="s">
        <v>247</v>
      </c>
      <c r="C264" s="28">
        <v>250</v>
      </c>
      <c r="D264" s="32">
        <v>7.25</v>
      </c>
      <c r="E264" s="32">
        <v>3.75</v>
      </c>
      <c r="F264" s="32">
        <v>28.5</v>
      </c>
      <c r="G264" s="32">
        <v>177.5</v>
      </c>
      <c r="H264" s="32">
        <v>0.08</v>
      </c>
      <c r="I264" s="32">
        <v>1.5</v>
      </c>
      <c r="J264" s="32">
        <v>0.03</v>
      </c>
      <c r="K264" s="32">
        <v>0</v>
      </c>
      <c r="L264" s="32">
        <v>310</v>
      </c>
      <c r="M264" s="32">
        <v>237.5</v>
      </c>
      <c r="N264" s="32">
        <v>37.5</v>
      </c>
      <c r="O264" s="46">
        <v>0.25</v>
      </c>
    </row>
    <row r="265" spans="1:17" s="75" customFormat="1" ht="25.5" customHeight="1" x14ac:dyDescent="0.2">
      <c r="A265" s="69" t="s">
        <v>260</v>
      </c>
      <c r="B265" s="71" t="s">
        <v>261</v>
      </c>
      <c r="C265" s="70">
        <v>60</v>
      </c>
      <c r="D265" s="72">
        <v>4.0199999999999996</v>
      </c>
      <c r="E265" s="68">
        <v>7</v>
      </c>
      <c r="F265" s="72">
        <v>30.7</v>
      </c>
      <c r="G265" s="72">
        <v>274.10000000000002</v>
      </c>
      <c r="H265" s="68">
        <v>0.1</v>
      </c>
      <c r="I265" s="68">
        <v>0</v>
      </c>
      <c r="J265" s="68">
        <v>7.0000000000000007E-2</v>
      </c>
      <c r="K265" s="68">
        <v>1.17</v>
      </c>
      <c r="L265" s="68">
        <v>15</v>
      </c>
      <c r="M265" s="68">
        <v>67.67</v>
      </c>
      <c r="N265" s="68">
        <v>10</v>
      </c>
      <c r="O265" s="68">
        <v>0.83</v>
      </c>
    </row>
    <row r="266" spans="1:17" ht="16.5" customHeight="1" thickBot="1" x14ac:dyDescent="0.25">
      <c r="A266" s="226" t="s">
        <v>364</v>
      </c>
      <c r="B266" s="226"/>
      <c r="C266" s="184">
        <f>SUM(C264:C265)</f>
        <v>310</v>
      </c>
      <c r="D266" s="112">
        <f>SUM(D264:D265)</f>
        <v>11.27</v>
      </c>
      <c r="E266" s="112">
        <f t="shared" ref="E266:O266" si="52">SUM(E264:E265)</f>
        <v>10.75</v>
      </c>
      <c r="F266" s="112">
        <f t="shared" si="52"/>
        <v>59.2</v>
      </c>
      <c r="G266" s="139">
        <f t="shared" si="52"/>
        <v>451.6</v>
      </c>
      <c r="H266" s="112">
        <f t="shared" si="52"/>
        <v>0.18</v>
      </c>
      <c r="I266" s="112">
        <f t="shared" si="52"/>
        <v>1.5</v>
      </c>
      <c r="J266" s="112">
        <f t="shared" si="52"/>
        <v>0.1</v>
      </c>
      <c r="K266" s="112">
        <f t="shared" si="52"/>
        <v>1.17</v>
      </c>
      <c r="L266" s="112">
        <f t="shared" si="52"/>
        <v>325</v>
      </c>
      <c r="M266" s="112">
        <f t="shared" si="52"/>
        <v>305.17</v>
      </c>
      <c r="N266" s="112">
        <f t="shared" si="52"/>
        <v>47.5</v>
      </c>
      <c r="O266" s="113">
        <f t="shared" si="52"/>
        <v>1.08</v>
      </c>
    </row>
    <row r="267" spans="1:17" ht="16.5" customHeight="1" thickTop="1" thickBot="1" x14ac:dyDescent="0.25">
      <c r="A267" s="229" t="s">
        <v>362</v>
      </c>
      <c r="B267" s="230"/>
      <c r="C267" s="128"/>
      <c r="D267" s="78">
        <f t="shared" ref="D267:O267" si="53">D248+D256+D262</f>
        <v>70.12</v>
      </c>
      <c r="E267" s="78">
        <f t="shared" si="53"/>
        <v>68.489999999999995</v>
      </c>
      <c r="F267" s="78">
        <f t="shared" si="53"/>
        <v>295.87</v>
      </c>
      <c r="G267" s="78">
        <f t="shared" si="53"/>
        <v>2093.1</v>
      </c>
      <c r="H267" s="78">
        <f t="shared" si="53"/>
        <v>1.2112000000000001</v>
      </c>
      <c r="I267" s="78">
        <f t="shared" si="53"/>
        <v>233.197</v>
      </c>
      <c r="J267" s="78">
        <f t="shared" si="53"/>
        <v>619.48</v>
      </c>
      <c r="K267" s="78">
        <f t="shared" si="53"/>
        <v>9.25</v>
      </c>
      <c r="L267" s="78">
        <f t="shared" si="53"/>
        <v>667.28899999999999</v>
      </c>
      <c r="M267" s="78">
        <f t="shared" si="53"/>
        <v>1118.46</v>
      </c>
      <c r="N267" s="78">
        <f t="shared" si="53"/>
        <v>289.34399999999999</v>
      </c>
      <c r="O267" s="78">
        <f t="shared" si="53"/>
        <v>22.379000000000001</v>
      </c>
    </row>
    <row r="268" spans="1:17" ht="16.5" customHeight="1" thickTop="1" thickBot="1" x14ac:dyDescent="0.25">
      <c r="A268" s="229" t="s">
        <v>363</v>
      </c>
      <c r="B268" s="230"/>
      <c r="C268" s="128"/>
      <c r="D268" s="78">
        <f t="shared" ref="D268:O268" si="54">D248+D256+D266</f>
        <v>61.629999999999995</v>
      </c>
      <c r="E268" s="78">
        <f t="shared" si="54"/>
        <v>59.179999999999993</v>
      </c>
      <c r="F268" s="78">
        <f t="shared" si="54"/>
        <v>267.89</v>
      </c>
      <c r="G268" s="78">
        <f t="shared" si="54"/>
        <v>1935.44</v>
      </c>
      <c r="H268" s="78">
        <f t="shared" si="54"/>
        <v>1.1052</v>
      </c>
      <c r="I268" s="78">
        <f t="shared" si="54"/>
        <v>218.887</v>
      </c>
      <c r="J268" s="78">
        <f t="shared" si="54"/>
        <v>346.38</v>
      </c>
      <c r="K268" s="78">
        <f t="shared" si="54"/>
        <v>9</v>
      </c>
      <c r="L268" s="78">
        <f t="shared" si="54"/>
        <v>843.23900000000003</v>
      </c>
      <c r="M268" s="78">
        <f t="shared" si="54"/>
        <v>1260.5700000000002</v>
      </c>
      <c r="N268" s="78">
        <f t="shared" si="54"/>
        <v>259.04399999999998</v>
      </c>
      <c r="O268" s="78">
        <f t="shared" si="54"/>
        <v>12.899000000000001</v>
      </c>
    </row>
    <row r="269" spans="1:17" ht="17.25" customHeight="1" thickTop="1" thickBot="1" x14ac:dyDescent="0.25">
      <c r="A269" s="231" t="s">
        <v>82</v>
      </c>
      <c r="B269" s="231"/>
      <c r="C269" s="128"/>
      <c r="D269" s="78">
        <f t="shared" ref="D269:O269" si="55">D248+D256+D262+D266</f>
        <v>81.39</v>
      </c>
      <c r="E269" s="78">
        <f t="shared" si="55"/>
        <v>79.239999999999995</v>
      </c>
      <c r="F269" s="78">
        <f t="shared" si="55"/>
        <v>355.07</v>
      </c>
      <c r="G269" s="78">
        <f t="shared" si="55"/>
        <v>2544.6999999999998</v>
      </c>
      <c r="H269" s="78">
        <f t="shared" si="55"/>
        <v>1.3912</v>
      </c>
      <c r="I269" s="78">
        <f t="shared" si="55"/>
        <v>234.697</v>
      </c>
      <c r="J269" s="78">
        <f t="shared" si="55"/>
        <v>619.58000000000004</v>
      </c>
      <c r="K269" s="78">
        <f t="shared" si="55"/>
        <v>10.42</v>
      </c>
      <c r="L269" s="78">
        <f t="shared" si="55"/>
        <v>992.28899999999999</v>
      </c>
      <c r="M269" s="78">
        <f t="shared" si="55"/>
        <v>1423.63</v>
      </c>
      <c r="N269" s="78">
        <f t="shared" si="55"/>
        <v>336.84399999999999</v>
      </c>
      <c r="O269" s="129">
        <f t="shared" si="55"/>
        <v>23.459000000000003</v>
      </c>
    </row>
    <row r="270" spans="1:17" ht="13.5" customHeight="1" thickTop="1" x14ac:dyDescent="0.2">
      <c r="A270" s="106"/>
      <c r="B270" s="106"/>
      <c r="C270" s="106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</row>
    <row r="271" spans="1:17" ht="12.75" customHeight="1" x14ac:dyDescent="0.2">
      <c r="A271" s="106"/>
      <c r="B271" s="106"/>
      <c r="C271" s="106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228" t="s">
        <v>319</v>
      </c>
      <c r="O271" s="228"/>
    </row>
    <row r="272" spans="1:17" ht="15.75" customHeight="1" x14ac:dyDescent="0.25">
      <c r="A272" s="105" t="s">
        <v>83</v>
      </c>
      <c r="B272" s="106"/>
      <c r="C272" s="106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</row>
    <row r="273" spans="1:15" ht="13.5" customHeight="1" thickBot="1" x14ac:dyDescent="0.25">
      <c r="A273" s="107"/>
      <c r="B273" s="106"/>
      <c r="C273" s="106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</row>
    <row r="274" spans="1:15" ht="16.5" customHeight="1" thickTop="1" thickBot="1" x14ac:dyDescent="0.25">
      <c r="A274" s="232" t="s">
        <v>1</v>
      </c>
      <c r="B274" s="233" t="s">
        <v>2</v>
      </c>
      <c r="C274" s="233" t="s">
        <v>3</v>
      </c>
      <c r="D274" s="234" t="s">
        <v>4</v>
      </c>
      <c r="E274" s="234"/>
      <c r="F274" s="234"/>
      <c r="G274" s="235" t="s">
        <v>5</v>
      </c>
      <c r="H274" s="234" t="s">
        <v>6</v>
      </c>
      <c r="I274" s="234"/>
      <c r="J274" s="234"/>
      <c r="K274" s="234"/>
      <c r="L274" s="236" t="s">
        <v>7</v>
      </c>
      <c r="M274" s="236"/>
      <c r="N274" s="236"/>
      <c r="O274" s="236"/>
    </row>
    <row r="275" spans="1:15" ht="17.25" customHeight="1" thickTop="1" thickBot="1" x14ac:dyDescent="0.25">
      <c r="A275" s="232"/>
      <c r="B275" s="233"/>
      <c r="C275" s="233"/>
      <c r="D275" s="133" t="s">
        <v>8</v>
      </c>
      <c r="E275" s="133" t="s">
        <v>9</v>
      </c>
      <c r="F275" s="133" t="s">
        <v>10</v>
      </c>
      <c r="G275" s="235"/>
      <c r="H275" s="133" t="s">
        <v>11</v>
      </c>
      <c r="I275" s="133" t="s">
        <v>12</v>
      </c>
      <c r="J275" s="133" t="s">
        <v>13</v>
      </c>
      <c r="K275" s="133" t="s">
        <v>14</v>
      </c>
      <c r="L275" s="133" t="s">
        <v>15</v>
      </c>
      <c r="M275" s="133" t="s">
        <v>16</v>
      </c>
      <c r="N275" s="133" t="s">
        <v>17</v>
      </c>
      <c r="O275" s="134" t="s">
        <v>18</v>
      </c>
    </row>
    <row r="276" spans="1:15" ht="16.5" customHeight="1" thickTop="1" x14ac:dyDescent="0.2">
      <c r="A276" s="225" t="s">
        <v>19</v>
      </c>
      <c r="B276" s="225"/>
      <c r="C276" s="110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40"/>
    </row>
    <row r="277" spans="1:15" s="60" customFormat="1" ht="15.75" customHeight="1" x14ac:dyDescent="0.2">
      <c r="A277" s="69" t="s">
        <v>224</v>
      </c>
      <c r="B277" s="153" t="s">
        <v>147</v>
      </c>
      <c r="C277" s="189" t="s">
        <v>173</v>
      </c>
      <c r="D277" s="86">
        <v>17.7</v>
      </c>
      <c r="E277" s="86">
        <v>18.899999999999999</v>
      </c>
      <c r="F277" s="86">
        <v>62.21</v>
      </c>
      <c r="G277" s="86">
        <v>488.5</v>
      </c>
      <c r="H277" s="86">
        <v>0.23</v>
      </c>
      <c r="I277" s="86">
        <v>4</v>
      </c>
      <c r="J277" s="86">
        <v>104.35</v>
      </c>
      <c r="K277" s="86">
        <v>4.8</v>
      </c>
      <c r="L277" s="86">
        <v>143.94</v>
      </c>
      <c r="M277" s="86">
        <v>111.9</v>
      </c>
      <c r="N277" s="86">
        <v>18.260000000000002</v>
      </c>
      <c r="O277" s="86">
        <v>1.57</v>
      </c>
    </row>
    <row r="278" spans="1:15" s="25" customFormat="1" ht="25.5" customHeight="1" x14ac:dyDescent="0.2">
      <c r="A278" s="69" t="s">
        <v>158</v>
      </c>
      <c r="B278" s="39" t="s">
        <v>62</v>
      </c>
      <c r="C278" s="178">
        <v>100</v>
      </c>
      <c r="D278" s="41">
        <v>0.4</v>
      </c>
      <c r="E278" s="41">
        <v>0.4</v>
      </c>
      <c r="F278" s="41">
        <v>9.8000000000000007</v>
      </c>
      <c r="G278" s="41">
        <v>47</v>
      </c>
      <c r="H278" s="41">
        <v>0.03</v>
      </c>
      <c r="I278" s="41">
        <v>10</v>
      </c>
      <c r="J278" s="41">
        <v>0</v>
      </c>
      <c r="K278" s="41">
        <v>0.2</v>
      </c>
      <c r="L278" s="41">
        <v>16</v>
      </c>
      <c r="M278" s="41">
        <v>11</v>
      </c>
      <c r="N278" s="41">
        <v>9</v>
      </c>
      <c r="O278" s="54">
        <v>2.2000000000000002</v>
      </c>
    </row>
    <row r="279" spans="1:15" s="31" customFormat="1" ht="15.75" customHeight="1" x14ac:dyDescent="0.2">
      <c r="A279" s="91" t="s">
        <v>286</v>
      </c>
      <c r="B279" s="39" t="s">
        <v>48</v>
      </c>
      <c r="C279" s="178">
        <v>200</v>
      </c>
      <c r="D279" s="41">
        <v>2</v>
      </c>
      <c r="E279" s="41">
        <v>1.85</v>
      </c>
      <c r="F279" s="41">
        <v>14.6</v>
      </c>
      <c r="G279" s="41">
        <v>83</v>
      </c>
      <c r="H279" s="41">
        <v>0.04</v>
      </c>
      <c r="I279" s="41">
        <v>0.03</v>
      </c>
      <c r="J279" s="41">
        <v>0.01</v>
      </c>
      <c r="K279" s="41">
        <v>0</v>
      </c>
      <c r="L279" s="41">
        <v>115.82</v>
      </c>
      <c r="M279" s="41">
        <v>93</v>
      </c>
      <c r="N279" s="41">
        <v>15</v>
      </c>
      <c r="O279" s="54">
        <v>0.87</v>
      </c>
    </row>
    <row r="280" spans="1:15" ht="16.5" customHeight="1" thickBot="1" x14ac:dyDescent="0.25">
      <c r="A280" s="226" t="s">
        <v>23</v>
      </c>
      <c r="B280" s="226"/>
      <c r="C280" s="184">
        <v>500</v>
      </c>
      <c r="D280" s="112">
        <f t="shared" ref="D280:O280" si="56">SUM(D277:D279)</f>
        <v>20.099999999999998</v>
      </c>
      <c r="E280" s="112">
        <f t="shared" si="56"/>
        <v>21.15</v>
      </c>
      <c r="F280" s="112">
        <f t="shared" si="56"/>
        <v>86.61</v>
      </c>
      <c r="G280" s="112">
        <f t="shared" si="56"/>
        <v>618.5</v>
      </c>
      <c r="H280" s="112">
        <f t="shared" si="56"/>
        <v>0.3</v>
      </c>
      <c r="I280" s="112">
        <f t="shared" si="56"/>
        <v>14.03</v>
      </c>
      <c r="J280" s="112">
        <f t="shared" si="56"/>
        <v>104.36</v>
      </c>
      <c r="K280" s="112">
        <f t="shared" si="56"/>
        <v>5</v>
      </c>
      <c r="L280" s="112">
        <f t="shared" si="56"/>
        <v>275.76</v>
      </c>
      <c r="M280" s="112">
        <f t="shared" si="56"/>
        <v>215.9</v>
      </c>
      <c r="N280" s="112">
        <f t="shared" si="56"/>
        <v>42.260000000000005</v>
      </c>
      <c r="O280" s="113">
        <f t="shared" si="56"/>
        <v>4.6400000000000006</v>
      </c>
    </row>
    <row r="281" spans="1:15" ht="16.5" customHeight="1" thickTop="1" x14ac:dyDescent="0.2">
      <c r="A281" s="225" t="s">
        <v>24</v>
      </c>
      <c r="B281" s="225"/>
      <c r="C281" s="154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138"/>
    </row>
    <row r="282" spans="1:15" ht="15.75" customHeight="1" x14ac:dyDescent="0.2">
      <c r="A282" s="121" t="s">
        <v>348</v>
      </c>
      <c r="B282" s="118" t="s">
        <v>148</v>
      </c>
      <c r="C282" s="177" t="s">
        <v>337</v>
      </c>
      <c r="D282" s="119">
        <v>4</v>
      </c>
      <c r="E282" s="119">
        <v>8.5</v>
      </c>
      <c r="F282" s="119">
        <v>4.2</v>
      </c>
      <c r="G282" s="119">
        <v>109.3</v>
      </c>
      <c r="H282" s="119">
        <v>0.01</v>
      </c>
      <c r="I282" s="119">
        <v>3</v>
      </c>
      <c r="J282" s="119">
        <v>0.08</v>
      </c>
      <c r="K282" s="119">
        <v>8</v>
      </c>
      <c r="L282" s="119">
        <v>45</v>
      </c>
      <c r="M282" s="119">
        <v>0.12</v>
      </c>
      <c r="N282" s="119">
        <v>0</v>
      </c>
      <c r="O282" s="120">
        <v>0</v>
      </c>
    </row>
    <row r="283" spans="1:15" s="25" customFormat="1" ht="15.75" customHeight="1" x14ac:dyDescent="0.2">
      <c r="A283" s="42" t="s">
        <v>227</v>
      </c>
      <c r="B283" s="27" t="s">
        <v>69</v>
      </c>
      <c r="C283" s="28">
        <v>230</v>
      </c>
      <c r="D283" s="29">
        <v>4.5080000000000009</v>
      </c>
      <c r="E283" s="29">
        <v>4.9219999999999997</v>
      </c>
      <c r="F283" s="29">
        <v>18.537999999999997</v>
      </c>
      <c r="G283" s="29">
        <v>136.38999999999999</v>
      </c>
      <c r="H283" s="29">
        <v>0.13569999999999999</v>
      </c>
      <c r="I283" s="29">
        <v>5.359</v>
      </c>
      <c r="J283" s="29">
        <v>108</v>
      </c>
      <c r="K283" s="29">
        <v>2.2540000000000004</v>
      </c>
      <c r="L283" s="29">
        <v>38.18</v>
      </c>
      <c r="M283" s="29">
        <v>156.38</v>
      </c>
      <c r="N283" s="29">
        <v>35.19</v>
      </c>
      <c r="O283" s="29">
        <v>7.0000000000000007E-2</v>
      </c>
    </row>
    <row r="284" spans="1:15" s="25" customFormat="1" ht="15.75" customHeight="1" x14ac:dyDescent="0.2">
      <c r="A284" s="65" t="s">
        <v>228</v>
      </c>
      <c r="B284" s="34" t="s">
        <v>63</v>
      </c>
      <c r="C284" s="28">
        <v>120</v>
      </c>
      <c r="D284" s="29">
        <v>6.7</v>
      </c>
      <c r="E284" s="29">
        <v>12.9</v>
      </c>
      <c r="F284" s="29">
        <v>19.5</v>
      </c>
      <c r="G284" s="29">
        <v>219.8</v>
      </c>
      <c r="H284" s="29">
        <v>0.1065</v>
      </c>
      <c r="I284" s="29">
        <v>15.477</v>
      </c>
      <c r="J284" s="29">
        <v>7.2250999999999996E-2</v>
      </c>
      <c r="K284" s="29">
        <v>0.60899999999999999</v>
      </c>
      <c r="L284" s="29">
        <v>273.95</v>
      </c>
      <c r="M284" s="29">
        <v>135.02000000000001</v>
      </c>
      <c r="N284" s="29">
        <v>16.329999999999998</v>
      </c>
      <c r="O284" s="30">
        <v>0.05</v>
      </c>
    </row>
    <row r="285" spans="1:15" s="25" customFormat="1" ht="15.75" customHeight="1" x14ac:dyDescent="0.2">
      <c r="A285" s="42" t="s">
        <v>229</v>
      </c>
      <c r="B285" s="27" t="s">
        <v>30</v>
      </c>
      <c r="C285" s="28">
        <v>150</v>
      </c>
      <c r="D285" s="29">
        <v>5.6550000000000002</v>
      </c>
      <c r="E285" s="29">
        <v>0.67500000000000004</v>
      </c>
      <c r="F285" s="29">
        <v>29.04</v>
      </c>
      <c r="G285" s="29">
        <v>144.9</v>
      </c>
      <c r="H285" s="29">
        <v>5.7000000000000002E-2</v>
      </c>
      <c r="I285" s="29">
        <v>1.4999999999999999E-2</v>
      </c>
      <c r="J285" s="29">
        <v>150</v>
      </c>
      <c r="K285" s="29">
        <v>0.79500000000000004</v>
      </c>
      <c r="L285" s="29">
        <v>5.7</v>
      </c>
      <c r="M285" s="29">
        <v>52.66</v>
      </c>
      <c r="N285" s="29">
        <v>8.1</v>
      </c>
      <c r="O285" s="29">
        <v>0.4</v>
      </c>
    </row>
    <row r="286" spans="1:15" s="25" customFormat="1" ht="25.5" customHeight="1" x14ac:dyDescent="0.2">
      <c r="A286" s="42" t="s">
        <v>166</v>
      </c>
      <c r="B286" s="27" t="s">
        <v>20</v>
      </c>
      <c r="C286" s="28">
        <v>60</v>
      </c>
      <c r="D286" s="29">
        <v>4.5599999999999996</v>
      </c>
      <c r="E286" s="29">
        <v>0.48</v>
      </c>
      <c r="F286" s="29">
        <v>29.52</v>
      </c>
      <c r="G286" s="29">
        <v>141</v>
      </c>
      <c r="H286" s="29">
        <v>6.6000000000000003E-2</v>
      </c>
      <c r="I286" s="29">
        <v>0</v>
      </c>
      <c r="J286" s="29">
        <v>0</v>
      </c>
      <c r="K286" s="29">
        <v>0.66</v>
      </c>
      <c r="L286" s="29">
        <v>12</v>
      </c>
      <c r="M286" s="29">
        <v>39</v>
      </c>
      <c r="N286" s="29">
        <v>8.4</v>
      </c>
      <c r="O286" s="29">
        <v>0.66</v>
      </c>
    </row>
    <row r="287" spans="1:15" s="25" customFormat="1" ht="25.5" customHeight="1" x14ac:dyDescent="0.2">
      <c r="A287" s="42" t="s">
        <v>158</v>
      </c>
      <c r="B287" s="27" t="s">
        <v>36</v>
      </c>
      <c r="C287" s="28">
        <v>100</v>
      </c>
      <c r="D287" s="32">
        <v>0.9</v>
      </c>
      <c r="E287" s="32">
        <v>0.2</v>
      </c>
      <c r="F287" s="32">
        <v>8.1</v>
      </c>
      <c r="G287" s="32">
        <v>43</v>
      </c>
      <c r="H287" s="32">
        <v>0.04</v>
      </c>
      <c r="I287" s="32">
        <v>60</v>
      </c>
      <c r="J287" s="32">
        <v>0</v>
      </c>
      <c r="K287" s="32">
        <v>0.2</v>
      </c>
      <c r="L287" s="32">
        <v>34</v>
      </c>
      <c r="M287" s="32">
        <v>23</v>
      </c>
      <c r="N287" s="32">
        <v>13</v>
      </c>
      <c r="O287" s="46">
        <v>0.3</v>
      </c>
    </row>
    <row r="288" spans="1:15" s="31" customFormat="1" ht="25.5" customHeight="1" x14ac:dyDescent="0.2">
      <c r="A288" s="42" t="s">
        <v>180</v>
      </c>
      <c r="B288" s="27" t="s">
        <v>65</v>
      </c>
      <c r="C288" s="28">
        <v>200</v>
      </c>
      <c r="D288" s="29">
        <v>0.3</v>
      </c>
      <c r="E288" s="29">
        <v>0</v>
      </c>
      <c r="F288" s="29">
        <v>20.100000000000001</v>
      </c>
      <c r="G288" s="29">
        <v>81</v>
      </c>
      <c r="H288" s="29">
        <v>0</v>
      </c>
      <c r="I288" s="29">
        <v>0.8</v>
      </c>
      <c r="J288" s="29">
        <v>0</v>
      </c>
      <c r="K288" s="29">
        <v>0</v>
      </c>
      <c r="L288" s="29">
        <v>10</v>
      </c>
      <c r="M288" s="29">
        <v>6</v>
      </c>
      <c r="N288" s="29">
        <v>3</v>
      </c>
      <c r="O288" s="30">
        <v>0.6</v>
      </c>
    </row>
    <row r="289" spans="1:15" ht="16.5" customHeight="1" thickBot="1" x14ac:dyDescent="0.25">
      <c r="A289" s="226" t="s">
        <v>28</v>
      </c>
      <c r="B289" s="226"/>
      <c r="C289" s="184">
        <v>962</v>
      </c>
      <c r="D289" s="112">
        <f t="shared" ref="D289:O289" si="57">SUM(D282:D288)</f>
        <v>26.623000000000001</v>
      </c>
      <c r="E289" s="112">
        <f t="shared" si="57"/>
        <v>27.677000000000003</v>
      </c>
      <c r="F289" s="112">
        <f t="shared" si="57"/>
        <v>128.99799999999999</v>
      </c>
      <c r="G289" s="112">
        <f t="shared" si="57"/>
        <v>875.39</v>
      </c>
      <c r="H289" s="112">
        <f t="shared" si="57"/>
        <v>0.41519999999999996</v>
      </c>
      <c r="I289" s="112">
        <f t="shared" si="57"/>
        <v>84.650999999999996</v>
      </c>
      <c r="J289" s="112">
        <f t="shared" si="57"/>
        <v>258.15225099999998</v>
      </c>
      <c r="K289" s="112">
        <f t="shared" si="57"/>
        <v>12.518000000000001</v>
      </c>
      <c r="L289" s="112">
        <f t="shared" si="57"/>
        <v>418.83</v>
      </c>
      <c r="M289" s="112">
        <f t="shared" si="57"/>
        <v>412.17999999999995</v>
      </c>
      <c r="N289" s="112">
        <f t="shared" si="57"/>
        <v>84.02</v>
      </c>
      <c r="O289" s="113">
        <f t="shared" si="57"/>
        <v>2.08</v>
      </c>
    </row>
    <row r="290" spans="1:15" ht="16.5" customHeight="1" thickTop="1" x14ac:dyDescent="0.2">
      <c r="A290" s="227" t="s">
        <v>358</v>
      </c>
      <c r="B290" s="227"/>
      <c r="C290" s="122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4"/>
    </row>
    <row r="291" spans="1:15" ht="25.5" customHeight="1" x14ac:dyDescent="0.2">
      <c r="A291" s="147" t="s">
        <v>230</v>
      </c>
      <c r="B291" s="142" t="s">
        <v>149</v>
      </c>
      <c r="C291" s="177">
        <v>60</v>
      </c>
      <c r="D291" s="119">
        <v>0.42</v>
      </c>
      <c r="E291" s="119">
        <v>0.06</v>
      </c>
      <c r="F291" s="119">
        <v>1.1399999999999999</v>
      </c>
      <c r="G291" s="119">
        <v>6.6</v>
      </c>
      <c r="H291" s="119">
        <v>1.7999999999999999E-2</v>
      </c>
      <c r="I291" s="119">
        <v>2.1</v>
      </c>
      <c r="J291" s="119">
        <v>0</v>
      </c>
      <c r="K291" s="119">
        <v>0.06</v>
      </c>
      <c r="L291" s="119">
        <v>10.68</v>
      </c>
      <c r="M291" s="119">
        <v>18.18</v>
      </c>
      <c r="N291" s="119">
        <v>8.4600000000000009</v>
      </c>
      <c r="O291" s="120">
        <v>0.30599999999999999</v>
      </c>
    </row>
    <row r="292" spans="1:15" s="25" customFormat="1" ht="15.75" customHeight="1" x14ac:dyDescent="0.2">
      <c r="A292" s="69" t="s">
        <v>279</v>
      </c>
      <c r="B292" s="39" t="s">
        <v>193</v>
      </c>
      <c r="C292" s="178">
        <v>110</v>
      </c>
      <c r="D292" s="41">
        <v>8.68</v>
      </c>
      <c r="E292" s="41">
        <v>10.67</v>
      </c>
      <c r="F292" s="41">
        <v>11.99</v>
      </c>
      <c r="G292" s="41">
        <v>178.77</v>
      </c>
      <c r="H292" s="41">
        <v>4.3499999999999997E-2</v>
      </c>
      <c r="I292" s="41">
        <v>2.177</v>
      </c>
      <c r="J292" s="41">
        <v>0.06</v>
      </c>
      <c r="K292" s="41">
        <v>1.248</v>
      </c>
      <c r="L292" s="41">
        <v>54.41</v>
      </c>
      <c r="M292" s="41">
        <v>102.36799999999999</v>
      </c>
      <c r="N292" s="41">
        <v>18.608000000000001</v>
      </c>
      <c r="O292" s="54">
        <v>0.54</v>
      </c>
    </row>
    <row r="293" spans="1:15" s="25" customFormat="1" ht="15.75" customHeight="1" x14ac:dyDescent="0.2">
      <c r="A293" s="42" t="s">
        <v>287</v>
      </c>
      <c r="B293" s="27" t="s">
        <v>150</v>
      </c>
      <c r="C293" s="28">
        <v>150</v>
      </c>
      <c r="D293" s="29">
        <v>5.98</v>
      </c>
      <c r="E293" s="29">
        <v>7.94</v>
      </c>
      <c r="F293" s="29">
        <v>9.84</v>
      </c>
      <c r="G293" s="29">
        <v>134.74</v>
      </c>
      <c r="H293" s="29">
        <v>0.08</v>
      </c>
      <c r="I293" s="29">
        <v>34</v>
      </c>
      <c r="J293" s="29">
        <v>0</v>
      </c>
      <c r="K293" s="29">
        <v>0</v>
      </c>
      <c r="L293" s="29">
        <v>122</v>
      </c>
      <c r="M293" s="29">
        <v>0</v>
      </c>
      <c r="N293" s="29">
        <v>0</v>
      </c>
      <c r="O293" s="29">
        <v>2</v>
      </c>
    </row>
    <row r="294" spans="1:15" s="25" customFormat="1" ht="25.5" customHeight="1" x14ac:dyDescent="0.2">
      <c r="A294" s="42" t="s">
        <v>166</v>
      </c>
      <c r="B294" s="27" t="s">
        <v>20</v>
      </c>
      <c r="C294" s="28">
        <v>60</v>
      </c>
      <c r="D294" s="29">
        <v>4.5599999999999996</v>
      </c>
      <c r="E294" s="29">
        <v>0.48</v>
      </c>
      <c r="F294" s="29">
        <v>29.52</v>
      </c>
      <c r="G294" s="29">
        <v>141</v>
      </c>
      <c r="H294" s="29">
        <v>6.6000000000000003E-2</v>
      </c>
      <c r="I294" s="29">
        <v>0</v>
      </c>
      <c r="J294" s="29">
        <v>0</v>
      </c>
      <c r="K294" s="29">
        <v>0.66</v>
      </c>
      <c r="L294" s="29">
        <v>12</v>
      </c>
      <c r="M294" s="29">
        <v>39</v>
      </c>
      <c r="N294" s="29">
        <v>8.4</v>
      </c>
      <c r="O294" s="29">
        <v>0.66</v>
      </c>
    </row>
    <row r="295" spans="1:15" s="25" customFormat="1" ht="25.5" customHeight="1" x14ac:dyDescent="0.2">
      <c r="A295" s="65" t="s">
        <v>231</v>
      </c>
      <c r="B295" s="45" t="s">
        <v>151</v>
      </c>
      <c r="C295" s="28">
        <v>200</v>
      </c>
      <c r="D295" s="29">
        <v>0.3</v>
      </c>
      <c r="E295" s="29">
        <v>0</v>
      </c>
      <c r="F295" s="29">
        <v>31.1</v>
      </c>
      <c r="G295" s="29">
        <v>126</v>
      </c>
      <c r="H295" s="29">
        <v>0</v>
      </c>
      <c r="I295" s="29">
        <v>0.1</v>
      </c>
      <c r="J295" s="29">
        <v>0</v>
      </c>
      <c r="K295" s="29">
        <v>0</v>
      </c>
      <c r="L295" s="29">
        <v>14</v>
      </c>
      <c r="M295" s="29">
        <v>12</v>
      </c>
      <c r="N295" s="29">
        <v>3</v>
      </c>
      <c r="O295" s="84">
        <v>0.7</v>
      </c>
    </row>
    <row r="296" spans="1:15" ht="16.5" customHeight="1" thickBot="1" x14ac:dyDescent="0.25">
      <c r="A296" s="226" t="s">
        <v>359</v>
      </c>
      <c r="B296" s="226"/>
      <c r="C296" s="184">
        <f>SUM(C291:C295)</f>
        <v>580</v>
      </c>
      <c r="D296" s="112">
        <f t="shared" ref="D296:O296" si="58">SUM(D291:D295)</f>
        <v>19.940000000000001</v>
      </c>
      <c r="E296" s="112">
        <f t="shared" si="58"/>
        <v>19.150000000000002</v>
      </c>
      <c r="F296" s="112">
        <f t="shared" si="58"/>
        <v>83.59</v>
      </c>
      <c r="G296" s="112">
        <f t="shared" si="58"/>
        <v>587.11</v>
      </c>
      <c r="H296" s="112">
        <f t="shared" si="58"/>
        <v>0.20750000000000002</v>
      </c>
      <c r="I296" s="112">
        <f t="shared" si="58"/>
        <v>38.377000000000002</v>
      </c>
      <c r="J296" s="112">
        <f t="shared" si="58"/>
        <v>0.06</v>
      </c>
      <c r="K296" s="112">
        <f t="shared" si="58"/>
        <v>1.968</v>
      </c>
      <c r="L296" s="112">
        <f t="shared" si="58"/>
        <v>213.09</v>
      </c>
      <c r="M296" s="112">
        <f t="shared" si="58"/>
        <v>171.548</v>
      </c>
      <c r="N296" s="112">
        <f t="shared" si="58"/>
        <v>38.468000000000004</v>
      </c>
      <c r="O296" s="113">
        <f t="shared" si="58"/>
        <v>4.2060000000000004</v>
      </c>
    </row>
    <row r="297" spans="1:15" ht="16.5" customHeight="1" thickTop="1" x14ac:dyDescent="0.2">
      <c r="A297" s="225" t="s">
        <v>360</v>
      </c>
      <c r="B297" s="225"/>
      <c r="C297" s="137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138"/>
    </row>
    <row r="298" spans="1:15" s="25" customFormat="1" ht="22.5" customHeight="1" x14ac:dyDescent="0.2">
      <c r="A298" s="198" t="s">
        <v>351</v>
      </c>
      <c r="B298" s="199" t="s">
        <v>352</v>
      </c>
      <c r="C298" s="183">
        <v>225</v>
      </c>
      <c r="D298" s="194">
        <v>6.75</v>
      </c>
      <c r="E298" s="194">
        <v>5.5</v>
      </c>
      <c r="F298" s="194">
        <v>24.75</v>
      </c>
      <c r="G298" s="194">
        <v>181.8</v>
      </c>
      <c r="H298" s="194">
        <v>7.1999999999999995E-2</v>
      </c>
      <c r="I298" s="194">
        <v>1.35</v>
      </c>
      <c r="J298" s="194">
        <v>4.4999999999999998E-2</v>
      </c>
      <c r="K298" s="194">
        <v>0</v>
      </c>
      <c r="L298" s="194">
        <v>267.75</v>
      </c>
      <c r="M298" s="194">
        <v>204.75</v>
      </c>
      <c r="N298" s="194">
        <v>31.5</v>
      </c>
      <c r="O298" s="195">
        <v>0.22500000000000001</v>
      </c>
    </row>
    <row r="299" spans="1:15" s="73" customFormat="1" ht="25.5" customHeight="1" x14ac:dyDescent="0.2">
      <c r="A299" s="69" t="s">
        <v>253</v>
      </c>
      <c r="B299" s="71" t="s">
        <v>262</v>
      </c>
      <c r="C299" s="178">
        <v>75</v>
      </c>
      <c r="D299" s="41">
        <v>6.12</v>
      </c>
      <c r="E299" s="41">
        <v>5.0999999999999996</v>
      </c>
      <c r="F299" s="41">
        <v>43.6</v>
      </c>
      <c r="G299" s="41">
        <v>245.1</v>
      </c>
      <c r="H299" s="41">
        <v>7.0000000000000007E-2</v>
      </c>
      <c r="I299" s="41">
        <v>2.855</v>
      </c>
      <c r="J299" s="41">
        <v>0</v>
      </c>
      <c r="K299" s="41">
        <v>0.46500000000000002</v>
      </c>
      <c r="L299" s="41">
        <v>8.6199999999999992</v>
      </c>
      <c r="M299" s="41">
        <v>37.35</v>
      </c>
      <c r="N299" s="41">
        <v>14.1</v>
      </c>
      <c r="O299" s="54">
        <v>0.56000000000000005</v>
      </c>
    </row>
    <row r="300" spans="1:15" ht="16.5" customHeight="1" thickBot="1" x14ac:dyDescent="0.25">
      <c r="A300" s="226" t="s">
        <v>364</v>
      </c>
      <c r="B300" s="226"/>
      <c r="C300" s="184">
        <f>SUM(C298:C299)</f>
        <v>300</v>
      </c>
      <c r="D300" s="112">
        <f>SUM(D298:D299)</f>
        <v>12.870000000000001</v>
      </c>
      <c r="E300" s="112">
        <f t="shared" ref="E300:O300" si="59">SUM(E298:E299)</f>
        <v>10.6</v>
      </c>
      <c r="F300" s="112">
        <f t="shared" si="59"/>
        <v>68.349999999999994</v>
      </c>
      <c r="G300" s="139">
        <f t="shared" si="59"/>
        <v>426.9</v>
      </c>
      <c r="H300" s="112">
        <f t="shared" si="59"/>
        <v>0.14200000000000002</v>
      </c>
      <c r="I300" s="112">
        <f t="shared" si="59"/>
        <v>4.2050000000000001</v>
      </c>
      <c r="J300" s="112">
        <f t="shared" si="59"/>
        <v>4.4999999999999998E-2</v>
      </c>
      <c r="K300" s="112">
        <f t="shared" si="59"/>
        <v>0.46500000000000002</v>
      </c>
      <c r="L300" s="112">
        <f t="shared" si="59"/>
        <v>276.37</v>
      </c>
      <c r="M300" s="112">
        <f t="shared" si="59"/>
        <v>242.1</v>
      </c>
      <c r="N300" s="112">
        <f t="shared" si="59"/>
        <v>45.6</v>
      </c>
      <c r="O300" s="113">
        <f t="shared" si="59"/>
        <v>0.78500000000000003</v>
      </c>
    </row>
    <row r="301" spans="1:15" ht="16.5" customHeight="1" thickTop="1" thickBot="1" x14ac:dyDescent="0.25">
      <c r="A301" s="229" t="s">
        <v>362</v>
      </c>
      <c r="B301" s="230"/>
      <c r="C301" s="128"/>
      <c r="D301" s="78">
        <f>D280+D289+D296</f>
        <v>66.662999999999997</v>
      </c>
      <c r="E301" s="78">
        <f t="shared" ref="E301:O301" si="60">E280+E289+E296</f>
        <v>67.977000000000004</v>
      </c>
      <c r="F301" s="78">
        <f t="shared" si="60"/>
        <v>299.19799999999998</v>
      </c>
      <c r="G301" s="78">
        <f t="shared" si="60"/>
        <v>2081</v>
      </c>
      <c r="H301" s="78">
        <f t="shared" si="60"/>
        <v>0.92269999999999996</v>
      </c>
      <c r="I301" s="78">
        <f t="shared" si="60"/>
        <v>137.05799999999999</v>
      </c>
      <c r="J301" s="78">
        <f t="shared" si="60"/>
        <v>362.57225099999999</v>
      </c>
      <c r="K301" s="78">
        <f t="shared" si="60"/>
        <v>19.486000000000001</v>
      </c>
      <c r="L301" s="78">
        <f t="shared" si="60"/>
        <v>907.68</v>
      </c>
      <c r="M301" s="78">
        <f t="shared" si="60"/>
        <v>799.62799999999993</v>
      </c>
      <c r="N301" s="78">
        <f t="shared" si="60"/>
        <v>164.74799999999999</v>
      </c>
      <c r="O301" s="78">
        <f t="shared" si="60"/>
        <v>10.926000000000002</v>
      </c>
    </row>
    <row r="302" spans="1:15" ht="16.5" customHeight="1" thickTop="1" thickBot="1" x14ac:dyDescent="0.25">
      <c r="A302" s="229" t="s">
        <v>363</v>
      </c>
      <c r="B302" s="230"/>
      <c r="C302" s="128"/>
      <c r="D302" s="78">
        <f>D280+D289+D300</f>
        <v>59.593000000000004</v>
      </c>
      <c r="E302" s="78">
        <f t="shared" ref="E302:O302" si="61">E280+E289+E300</f>
        <v>59.427</v>
      </c>
      <c r="F302" s="78">
        <f t="shared" si="61"/>
        <v>283.95799999999997</v>
      </c>
      <c r="G302" s="78">
        <f t="shared" si="61"/>
        <v>1920.79</v>
      </c>
      <c r="H302" s="78">
        <f t="shared" si="61"/>
        <v>0.85719999999999996</v>
      </c>
      <c r="I302" s="78">
        <f t="shared" si="61"/>
        <v>102.886</v>
      </c>
      <c r="J302" s="78">
        <f t="shared" si="61"/>
        <v>362.55725100000001</v>
      </c>
      <c r="K302" s="78">
        <f t="shared" si="61"/>
        <v>17.983000000000001</v>
      </c>
      <c r="L302" s="78">
        <f t="shared" si="61"/>
        <v>970.95999999999992</v>
      </c>
      <c r="M302" s="78">
        <f t="shared" si="61"/>
        <v>870.18</v>
      </c>
      <c r="N302" s="78">
        <f t="shared" si="61"/>
        <v>171.88</v>
      </c>
      <c r="O302" s="78">
        <f t="shared" si="61"/>
        <v>7.5050000000000008</v>
      </c>
    </row>
    <row r="303" spans="1:15" ht="17.25" customHeight="1" thickTop="1" thickBot="1" x14ac:dyDescent="0.25">
      <c r="A303" s="231" t="s">
        <v>85</v>
      </c>
      <c r="B303" s="231"/>
      <c r="C303" s="128"/>
      <c r="D303" s="78">
        <f t="shared" ref="D303:O303" si="62">D280+D289+D296+D300</f>
        <v>79.533000000000001</v>
      </c>
      <c r="E303" s="78">
        <f t="shared" si="62"/>
        <v>78.576999999999998</v>
      </c>
      <c r="F303" s="78">
        <f t="shared" si="62"/>
        <v>367.548</v>
      </c>
      <c r="G303" s="78">
        <f t="shared" si="62"/>
        <v>2507.9</v>
      </c>
      <c r="H303" s="78">
        <f t="shared" si="62"/>
        <v>1.0647</v>
      </c>
      <c r="I303" s="78">
        <f t="shared" si="62"/>
        <v>141.26300000000001</v>
      </c>
      <c r="J303" s="78">
        <f t="shared" si="62"/>
        <v>362.61725100000001</v>
      </c>
      <c r="K303" s="78">
        <f t="shared" si="62"/>
        <v>19.951000000000001</v>
      </c>
      <c r="L303" s="78">
        <f t="shared" si="62"/>
        <v>1184.05</v>
      </c>
      <c r="M303" s="78">
        <f t="shared" si="62"/>
        <v>1041.7279999999998</v>
      </c>
      <c r="N303" s="78">
        <f t="shared" si="62"/>
        <v>210.34799999999998</v>
      </c>
      <c r="O303" s="129">
        <f t="shared" si="62"/>
        <v>11.711000000000002</v>
      </c>
    </row>
    <row r="304" spans="1:15" ht="13.5" customHeight="1" thickTop="1" x14ac:dyDescent="0.2">
      <c r="A304" s="106"/>
      <c r="B304" s="106"/>
      <c r="C304" s="106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</row>
    <row r="305" spans="1:15" ht="12.75" customHeight="1" x14ac:dyDescent="0.2">
      <c r="A305" s="106"/>
      <c r="B305" s="106"/>
      <c r="C305" s="106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228" t="s">
        <v>319</v>
      </c>
      <c r="O305" s="228"/>
    </row>
    <row r="306" spans="1:15" ht="15.75" customHeight="1" x14ac:dyDescent="0.25">
      <c r="A306" s="105" t="s">
        <v>86</v>
      </c>
      <c r="B306" s="106"/>
      <c r="C306" s="106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pans="1:15" ht="13.5" customHeight="1" thickBot="1" x14ac:dyDescent="0.25">
      <c r="A307" s="107"/>
      <c r="B307" s="106"/>
      <c r="C307" s="106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pans="1:15" ht="16.5" customHeight="1" thickTop="1" thickBot="1" x14ac:dyDescent="0.25">
      <c r="A308" s="232" t="s">
        <v>1</v>
      </c>
      <c r="B308" s="233" t="s">
        <v>2</v>
      </c>
      <c r="C308" s="233" t="s">
        <v>3</v>
      </c>
      <c r="D308" s="234" t="s">
        <v>4</v>
      </c>
      <c r="E308" s="234"/>
      <c r="F308" s="234"/>
      <c r="G308" s="235" t="s">
        <v>5</v>
      </c>
      <c r="H308" s="234" t="s">
        <v>6</v>
      </c>
      <c r="I308" s="234"/>
      <c r="J308" s="234"/>
      <c r="K308" s="234"/>
      <c r="L308" s="236" t="s">
        <v>7</v>
      </c>
      <c r="M308" s="236"/>
      <c r="N308" s="236"/>
      <c r="O308" s="236"/>
    </row>
    <row r="309" spans="1:15" ht="17.25" customHeight="1" thickTop="1" thickBot="1" x14ac:dyDescent="0.25">
      <c r="A309" s="232"/>
      <c r="B309" s="233"/>
      <c r="C309" s="233"/>
      <c r="D309" s="133" t="s">
        <v>8</v>
      </c>
      <c r="E309" s="133" t="s">
        <v>9</v>
      </c>
      <c r="F309" s="133" t="s">
        <v>10</v>
      </c>
      <c r="G309" s="235"/>
      <c r="H309" s="133" t="s">
        <v>11</v>
      </c>
      <c r="I309" s="133" t="s">
        <v>12</v>
      </c>
      <c r="J309" s="133" t="s">
        <v>13</v>
      </c>
      <c r="K309" s="133" t="s">
        <v>14</v>
      </c>
      <c r="L309" s="133" t="s">
        <v>15</v>
      </c>
      <c r="M309" s="133" t="s">
        <v>16</v>
      </c>
      <c r="N309" s="133" t="s">
        <v>17</v>
      </c>
      <c r="O309" s="134" t="s">
        <v>18</v>
      </c>
    </row>
    <row r="310" spans="1:15" ht="16.5" customHeight="1" thickTop="1" x14ac:dyDescent="0.2">
      <c r="A310" s="225" t="s">
        <v>19</v>
      </c>
      <c r="B310" s="225"/>
      <c r="C310" s="110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40"/>
    </row>
    <row r="311" spans="1:15" s="25" customFormat="1" ht="15.75" customHeight="1" x14ac:dyDescent="0.2">
      <c r="A311" s="42" t="s">
        <v>288</v>
      </c>
      <c r="B311" s="27" t="s">
        <v>236</v>
      </c>
      <c r="C311" s="28">
        <v>180</v>
      </c>
      <c r="D311" s="29">
        <v>16.2</v>
      </c>
      <c r="E311" s="29">
        <v>6.2</v>
      </c>
      <c r="F311" s="29">
        <v>51.4</v>
      </c>
      <c r="G311" s="29">
        <v>325.60000000000002</v>
      </c>
      <c r="H311" s="29">
        <v>0.2</v>
      </c>
      <c r="I311" s="29">
        <v>0</v>
      </c>
      <c r="J311" s="29">
        <v>183</v>
      </c>
      <c r="K311" s="29">
        <v>7.0000000000000007E-2</v>
      </c>
      <c r="L311" s="29">
        <v>88</v>
      </c>
      <c r="M311" s="29">
        <v>190</v>
      </c>
      <c r="N311" s="29">
        <v>30</v>
      </c>
      <c r="O311" s="29">
        <v>0</v>
      </c>
    </row>
    <row r="312" spans="1:15" s="25" customFormat="1" ht="18" customHeight="1" x14ac:dyDescent="0.2">
      <c r="A312" s="42" t="s">
        <v>167</v>
      </c>
      <c r="B312" s="27" t="s">
        <v>144</v>
      </c>
      <c r="C312" s="28">
        <v>60</v>
      </c>
      <c r="D312" s="29">
        <v>2.74</v>
      </c>
      <c r="E312" s="29">
        <v>13.84</v>
      </c>
      <c r="F312" s="29">
        <v>18</v>
      </c>
      <c r="G312" s="29">
        <v>207.52</v>
      </c>
      <c r="H312" s="29">
        <v>0.05</v>
      </c>
      <c r="I312" s="29">
        <v>0</v>
      </c>
      <c r="J312" s="29">
        <v>60</v>
      </c>
      <c r="K312" s="29">
        <v>0.3</v>
      </c>
      <c r="L312" s="29">
        <v>49.2</v>
      </c>
      <c r="M312" s="29">
        <v>13</v>
      </c>
      <c r="N312" s="29">
        <v>6.05</v>
      </c>
      <c r="O312" s="29">
        <v>0</v>
      </c>
    </row>
    <row r="313" spans="1:15" s="35" customFormat="1" ht="25.5" customHeight="1" x14ac:dyDescent="0.2">
      <c r="A313" s="47" t="s">
        <v>158</v>
      </c>
      <c r="B313" s="38" t="s">
        <v>21</v>
      </c>
      <c r="C313" s="179">
        <v>100</v>
      </c>
      <c r="D313" s="48">
        <v>0.4</v>
      </c>
      <c r="E313" s="48">
        <v>0.3</v>
      </c>
      <c r="F313" s="48">
        <v>10.3</v>
      </c>
      <c r="G313" s="48">
        <v>47</v>
      </c>
      <c r="H313" s="48">
        <v>0.02</v>
      </c>
      <c r="I313" s="48">
        <v>5</v>
      </c>
      <c r="J313" s="48">
        <v>0</v>
      </c>
      <c r="K313" s="48">
        <v>0.4</v>
      </c>
      <c r="L313" s="48">
        <v>19</v>
      </c>
      <c r="M313" s="48">
        <v>16</v>
      </c>
      <c r="N313" s="48">
        <v>12</v>
      </c>
      <c r="O313" s="49">
        <v>2.2999999999999998</v>
      </c>
    </row>
    <row r="314" spans="1:15" ht="31.5" customHeight="1" x14ac:dyDescent="0.2">
      <c r="A314" s="121" t="s">
        <v>235</v>
      </c>
      <c r="B314" s="118" t="s">
        <v>152</v>
      </c>
      <c r="C314" s="177">
        <v>200</v>
      </c>
      <c r="D314" s="119">
        <v>1.4</v>
      </c>
      <c r="E314" s="119">
        <v>1.2</v>
      </c>
      <c r="F314" s="119">
        <v>11.4</v>
      </c>
      <c r="G314" s="119">
        <v>63</v>
      </c>
      <c r="H314" s="119">
        <v>0.02</v>
      </c>
      <c r="I314" s="119">
        <v>0.3</v>
      </c>
      <c r="J314" s="119">
        <v>9.5</v>
      </c>
      <c r="K314" s="119">
        <v>0</v>
      </c>
      <c r="L314" s="119">
        <v>54.3</v>
      </c>
      <c r="M314" s="119">
        <v>38.299999999999997</v>
      </c>
      <c r="N314" s="119">
        <v>6.3</v>
      </c>
      <c r="O314" s="120">
        <v>7.0000000000000007E-2</v>
      </c>
    </row>
    <row r="315" spans="1:15" ht="16.5" customHeight="1" thickBot="1" x14ac:dyDescent="0.25">
      <c r="A315" s="226" t="s">
        <v>23</v>
      </c>
      <c r="B315" s="226"/>
      <c r="C315" s="184">
        <f t="shared" ref="C315:O315" si="63">SUM(C311:C314)</f>
        <v>540</v>
      </c>
      <c r="D315" s="112">
        <f t="shared" si="63"/>
        <v>20.739999999999995</v>
      </c>
      <c r="E315" s="112">
        <f t="shared" si="63"/>
        <v>21.54</v>
      </c>
      <c r="F315" s="112">
        <f t="shared" si="63"/>
        <v>91.100000000000009</v>
      </c>
      <c r="G315" s="112">
        <f t="shared" si="63"/>
        <v>643.12</v>
      </c>
      <c r="H315" s="112">
        <f t="shared" si="63"/>
        <v>0.29000000000000004</v>
      </c>
      <c r="I315" s="112">
        <f t="shared" si="63"/>
        <v>5.3</v>
      </c>
      <c r="J315" s="112">
        <f t="shared" si="63"/>
        <v>252.5</v>
      </c>
      <c r="K315" s="112">
        <f t="shared" si="63"/>
        <v>0.77</v>
      </c>
      <c r="L315" s="112">
        <f t="shared" si="63"/>
        <v>210.5</v>
      </c>
      <c r="M315" s="112">
        <f t="shared" si="63"/>
        <v>257.3</v>
      </c>
      <c r="N315" s="112">
        <f t="shared" si="63"/>
        <v>54.349999999999994</v>
      </c>
      <c r="O315" s="113">
        <f t="shared" si="63"/>
        <v>2.3699999999999997</v>
      </c>
    </row>
    <row r="316" spans="1:15" ht="16.5" customHeight="1" thickTop="1" x14ac:dyDescent="0.2">
      <c r="A316" s="225" t="s">
        <v>24</v>
      </c>
      <c r="B316" s="225"/>
      <c r="C316" s="137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138"/>
    </row>
    <row r="317" spans="1:15" s="155" customFormat="1" ht="15.75" customHeight="1" x14ac:dyDescent="0.2">
      <c r="A317" s="65" t="s">
        <v>161</v>
      </c>
      <c r="B317" s="118" t="s">
        <v>317</v>
      </c>
      <c r="C317" s="177">
        <v>60</v>
      </c>
      <c r="D317" s="119">
        <v>0.6</v>
      </c>
      <c r="E317" s="119">
        <v>3.6</v>
      </c>
      <c r="F317" s="119">
        <v>1.8</v>
      </c>
      <c r="G317" s="119">
        <v>42</v>
      </c>
      <c r="H317" s="119">
        <v>1.7999999999999999E-2</v>
      </c>
      <c r="I317" s="119">
        <v>10.199999999999999</v>
      </c>
      <c r="J317" s="119">
        <v>0</v>
      </c>
      <c r="K317" s="119">
        <v>1.62</v>
      </c>
      <c r="L317" s="119">
        <v>18.600000000000001</v>
      </c>
      <c r="M317" s="119">
        <v>16.8</v>
      </c>
      <c r="N317" s="119">
        <v>8.4</v>
      </c>
      <c r="O317" s="120">
        <v>0.3</v>
      </c>
    </row>
    <row r="318" spans="1:15" ht="15.75" customHeight="1" x14ac:dyDescent="0.2">
      <c r="A318" s="121" t="s">
        <v>274</v>
      </c>
      <c r="B318" s="118" t="s">
        <v>159</v>
      </c>
      <c r="C318" s="177">
        <v>250</v>
      </c>
      <c r="D318" s="119">
        <v>2.1</v>
      </c>
      <c r="E318" s="119">
        <v>6.25</v>
      </c>
      <c r="F318" s="119">
        <v>17.399999999999999</v>
      </c>
      <c r="G318" s="119">
        <v>134.25</v>
      </c>
      <c r="H318" s="119">
        <v>0.1</v>
      </c>
      <c r="I318" s="119">
        <v>23.15</v>
      </c>
      <c r="J318" s="119">
        <v>31</v>
      </c>
      <c r="K318" s="119">
        <v>41.67</v>
      </c>
      <c r="L318" s="119">
        <v>105</v>
      </c>
      <c r="M318" s="119">
        <v>85</v>
      </c>
      <c r="N318" s="119">
        <v>5</v>
      </c>
      <c r="O318" s="120">
        <v>0.05</v>
      </c>
    </row>
    <row r="319" spans="1:15" ht="15.75" customHeight="1" x14ac:dyDescent="0.2">
      <c r="A319" s="121" t="s">
        <v>289</v>
      </c>
      <c r="B319" s="118" t="s">
        <v>153</v>
      </c>
      <c r="C319" s="177">
        <v>100</v>
      </c>
      <c r="D319" s="119">
        <v>13.1</v>
      </c>
      <c r="E319" s="119">
        <v>15.3</v>
      </c>
      <c r="F319" s="119">
        <v>13.5</v>
      </c>
      <c r="G319" s="119">
        <v>244.1</v>
      </c>
      <c r="H319" s="119">
        <v>0.18</v>
      </c>
      <c r="I319" s="119">
        <v>9</v>
      </c>
      <c r="J319" s="119">
        <v>0.45</v>
      </c>
      <c r="K319" s="119">
        <v>42</v>
      </c>
      <c r="L319" s="119">
        <v>185</v>
      </c>
      <c r="M319" s="119">
        <v>55</v>
      </c>
      <c r="N319" s="119">
        <v>0</v>
      </c>
      <c r="O319" s="120">
        <v>0</v>
      </c>
    </row>
    <row r="320" spans="1:15" s="25" customFormat="1" ht="15.75" customHeight="1" x14ac:dyDescent="0.2">
      <c r="A320" s="42" t="s">
        <v>194</v>
      </c>
      <c r="B320" s="38" t="s">
        <v>47</v>
      </c>
      <c r="C320" s="28">
        <v>150</v>
      </c>
      <c r="D320" s="29">
        <v>6.68</v>
      </c>
      <c r="E320" s="29">
        <v>3.68</v>
      </c>
      <c r="F320" s="29">
        <v>39.450000000000003</v>
      </c>
      <c r="G320" s="29">
        <v>217.64</v>
      </c>
      <c r="H320" s="29">
        <v>5.7000000000000002E-2</v>
      </c>
      <c r="I320" s="29">
        <v>0</v>
      </c>
      <c r="J320" s="29">
        <v>100</v>
      </c>
      <c r="K320" s="29">
        <v>0.79500000000000004</v>
      </c>
      <c r="L320" s="29">
        <v>70.28</v>
      </c>
      <c r="M320" s="29">
        <v>177.95</v>
      </c>
      <c r="N320" s="29">
        <v>8.1</v>
      </c>
      <c r="O320" s="29">
        <v>0.08</v>
      </c>
    </row>
    <row r="321" spans="1:15" s="25" customFormat="1" ht="25.5" customHeight="1" x14ac:dyDescent="0.2">
      <c r="A321" s="42" t="s">
        <v>166</v>
      </c>
      <c r="B321" s="27" t="s">
        <v>20</v>
      </c>
      <c r="C321" s="28">
        <v>60</v>
      </c>
      <c r="D321" s="29">
        <v>4.5599999999999996</v>
      </c>
      <c r="E321" s="29">
        <v>0.48</v>
      </c>
      <c r="F321" s="29">
        <v>29.52</v>
      </c>
      <c r="G321" s="29">
        <v>141</v>
      </c>
      <c r="H321" s="29">
        <v>6.6000000000000003E-2</v>
      </c>
      <c r="I321" s="29">
        <v>0</v>
      </c>
      <c r="J321" s="29">
        <v>0</v>
      </c>
      <c r="K321" s="29">
        <v>0.66</v>
      </c>
      <c r="L321" s="29">
        <v>12</v>
      </c>
      <c r="M321" s="29">
        <v>39</v>
      </c>
      <c r="N321" s="29">
        <v>8.4</v>
      </c>
      <c r="O321" s="29">
        <v>0.66</v>
      </c>
    </row>
    <row r="322" spans="1:15" s="25" customFormat="1" ht="25.5" customHeight="1" x14ac:dyDescent="0.2">
      <c r="A322" s="42" t="s">
        <v>158</v>
      </c>
      <c r="B322" s="27" t="s">
        <v>41</v>
      </c>
      <c r="C322" s="28">
        <v>100</v>
      </c>
      <c r="D322" s="32">
        <v>0.8</v>
      </c>
      <c r="E322" s="32">
        <v>0.2</v>
      </c>
      <c r="F322" s="32">
        <v>7.5</v>
      </c>
      <c r="G322" s="32">
        <v>38</v>
      </c>
      <c r="H322" s="32">
        <v>0.06</v>
      </c>
      <c r="I322" s="32">
        <v>38</v>
      </c>
      <c r="J322" s="32">
        <v>0</v>
      </c>
      <c r="K322" s="32">
        <v>0.2</v>
      </c>
      <c r="L322" s="32">
        <v>35</v>
      </c>
      <c r="M322" s="32">
        <v>17</v>
      </c>
      <c r="N322" s="32">
        <v>11</v>
      </c>
      <c r="O322" s="46">
        <v>0.1</v>
      </c>
    </row>
    <row r="323" spans="1:15" s="25" customFormat="1" ht="25.5" customHeight="1" x14ac:dyDescent="0.2">
      <c r="A323" s="42" t="s">
        <v>180</v>
      </c>
      <c r="B323" s="27" t="s">
        <v>56</v>
      </c>
      <c r="C323" s="28">
        <v>200</v>
      </c>
      <c r="D323" s="29">
        <v>0.3</v>
      </c>
      <c r="E323" s="29">
        <v>0</v>
      </c>
      <c r="F323" s="29">
        <v>20.100000000000001</v>
      </c>
      <c r="G323" s="29">
        <v>81</v>
      </c>
      <c r="H323" s="29">
        <v>0</v>
      </c>
      <c r="I323" s="29">
        <v>0.8</v>
      </c>
      <c r="J323" s="29">
        <v>0</v>
      </c>
      <c r="K323" s="29">
        <v>0</v>
      </c>
      <c r="L323" s="29">
        <v>10</v>
      </c>
      <c r="M323" s="29">
        <v>6</v>
      </c>
      <c r="N323" s="29">
        <v>3</v>
      </c>
      <c r="O323" s="30">
        <v>0.6</v>
      </c>
    </row>
    <row r="324" spans="1:15" ht="16.5" customHeight="1" thickBot="1" x14ac:dyDescent="0.25">
      <c r="A324" s="226" t="s">
        <v>28</v>
      </c>
      <c r="B324" s="226"/>
      <c r="C324" s="184">
        <f>SUM(C317:C323)</f>
        <v>920</v>
      </c>
      <c r="D324" s="112">
        <f t="shared" ref="D324:O324" si="64">SUM(D317:D323)</f>
        <v>28.14</v>
      </c>
      <c r="E324" s="112">
        <f t="shared" si="64"/>
        <v>29.509999999999998</v>
      </c>
      <c r="F324" s="112">
        <f t="shared" si="64"/>
        <v>129.27000000000001</v>
      </c>
      <c r="G324" s="112">
        <f t="shared" si="64"/>
        <v>897.99</v>
      </c>
      <c r="H324" s="112">
        <f t="shared" si="64"/>
        <v>0.48099999999999998</v>
      </c>
      <c r="I324" s="112">
        <f t="shared" si="64"/>
        <v>81.149999999999991</v>
      </c>
      <c r="J324" s="112">
        <f t="shared" si="64"/>
        <v>131.44999999999999</v>
      </c>
      <c r="K324" s="112">
        <f t="shared" si="64"/>
        <v>86.944999999999993</v>
      </c>
      <c r="L324" s="112">
        <f t="shared" si="64"/>
        <v>435.88</v>
      </c>
      <c r="M324" s="112">
        <f t="shared" si="64"/>
        <v>396.75</v>
      </c>
      <c r="N324" s="112">
        <f t="shared" si="64"/>
        <v>43.9</v>
      </c>
      <c r="O324" s="113">
        <f t="shared" si="64"/>
        <v>1.79</v>
      </c>
    </row>
    <row r="325" spans="1:15" ht="16.5" customHeight="1" thickTop="1" x14ac:dyDescent="0.2">
      <c r="A325" s="227" t="s">
        <v>358</v>
      </c>
      <c r="B325" s="227"/>
      <c r="C325" s="122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4"/>
    </row>
    <row r="326" spans="1:15" s="25" customFormat="1" ht="15.75" customHeight="1" x14ac:dyDescent="0.2">
      <c r="A326" s="42" t="s">
        <v>237</v>
      </c>
      <c r="B326" s="27" t="s">
        <v>40</v>
      </c>
      <c r="C326" s="28">
        <v>180</v>
      </c>
      <c r="D326" s="29">
        <v>13.78</v>
      </c>
      <c r="E326" s="29">
        <v>17.850000000000001</v>
      </c>
      <c r="F326" s="29">
        <v>38.35</v>
      </c>
      <c r="G326" s="29">
        <v>369.28800000000001</v>
      </c>
      <c r="H326" s="29">
        <v>0.11076923076923077</v>
      </c>
      <c r="I326" s="29">
        <v>0</v>
      </c>
      <c r="J326" s="29">
        <v>97.2</v>
      </c>
      <c r="K326" s="29">
        <v>0.85</v>
      </c>
      <c r="L326" s="29">
        <v>122.72</v>
      </c>
      <c r="M326" s="29">
        <v>118.64</v>
      </c>
      <c r="N326" s="29">
        <v>11.61</v>
      </c>
      <c r="O326" s="29">
        <v>0</v>
      </c>
    </row>
    <row r="327" spans="1:15" s="25" customFormat="1" ht="15.75" customHeight="1" x14ac:dyDescent="0.2">
      <c r="A327" s="42" t="s">
        <v>72</v>
      </c>
      <c r="B327" s="27" t="s">
        <v>73</v>
      </c>
      <c r="C327" s="28">
        <v>80</v>
      </c>
      <c r="D327" s="29">
        <v>2.48</v>
      </c>
      <c r="E327" s="29">
        <v>0.16</v>
      </c>
      <c r="F327" s="29">
        <v>5.2</v>
      </c>
      <c r="G327" s="29">
        <v>32</v>
      </c>
      <c r="H327" s="29">
        <v>0.08</v>
      </c>
      <c r="I327" s="29">
        <v>8</v>
      </c>
      <c r="J327" s="29">
        <v>0.24</v>
      </c>
      <c r="K327" s="29">
        <v>0</v>
      </c>
      <c r="L327" s="29">
        <v>16</v>
      </c>
      <c r="M327" s="29">
        <v>49.6</v>
      </c>
      <c r="N327" s="29">
        <v>16.8</v>
      </c>
      <c r="O327" s="80">
        <v>0.56000000000000005</v>
      </c>
    </row>
    <row r="328" spans="1:15" s="25" customFormat="1" ht="25.5" customHeight="1" x14ac:dyDescent="0.2">
      <c r="A328" s="42" t="s">
        <v>166</v>
      </c>
      <c r="B328" s="27" t="s">
        <v>20</v>
      </c>
      <c r="C328" s="28">
        <v>40</v>
      </c>
      <c r="D328" s="29">
        <v>3.04</v>
      </c>
      <c r="E328" s="29">
        <v>0.32</v>
      </c>
      <c r="F328" s="29">
        <v>19.68</v>
      </c>
      <c r="G328" s="29">
        <v>94</v>
      </c>
      <c r="H328" s="29">
        <v>4.4000000000000004E-2</v>
      </c>
      <c r="I328" s="29">
        <v>0</v>
      </c>
      <c r="J328" s="29">
        <v>0</v>
      </c>
      <c r="K328" s="29">
        <v>0.44</v>
      </c>
      <c r="L328" s="29">
        <v>8</v>
      </c>
      <c r="M328" s="29">
        <v>26</v>
      </c>
      <c r="N328" s="29">
        <v>5.6</v>
      </c>
      <c r="O328" s="80">
        <v>0.44</v>
      </c>
    </row>
    <row r="329" spans="1:15" s="37" customFormat="1" ht="25.5" customHeight="1" x14ac:dyDescent="0.2">
      <c r="A329" s="69" t="s">
        <v>208</v>
      </c>
      <c r="B329" s="39" t="s">
        <v>84</v>
      </c>
      <c r="C329" s="178">
        <v>200</v>
      </c>
      <c r="D329" s="41">
        <v>0.7</v>
      </c>
      <c r="E329" s="41">
        <v>0.3</v>
      </c>
      <c r="F329" s="41">
        <v>22.8</v>
      </c>
      <c r="G329" s="41">
        <v>97</v>
      </c>
      <c r="H329" s="87">
        <v>0.01</v>
      </c>
      <c r="I329" s="87">
        <v>70</v>
      </c>
      <c r="J329" s="87">
        <v>0</v>
      </c>
      <c r="K329" s="87">
        <v>0</v>
      </c>
      <c r="L329" s="87">
        <v>12</v>
      </c>
      <c r="M329" s="87">
        <v>3</v>
      </c>
      <c r="N329" s="87">
        <v>3</v>
      </c>
      <c r="O329" s="88">
        <v>1.5</v>
      </c>
    </row>
    <row r="330" spans="1:15" ht="16.5" customHeight="1" thickBot="1" x14ac:dyDescent="0.25">
      <c r="A330" s="226" t="s">
        <v>359</v>
      </c>
      <c r="B330" s="226"/>
      <c r="C330" s="184">
        <f t="shared" ref="C330:O330" si="65">SUM(C326:C329)</f>
        <v>500</v>
      </c>
      <c r="D330" s="112">
        <f t="shared" si="65"/>
        <v>19.999999999999996</v>
      </c>
      <c r="E330" s="112">
        <f t="shared" si="65"/>
        <v>18.630000000000003</v>
      </c>
      <c r="F330" s="112">
        <f t="shared" si="65"/>
        <v>86.03</v>
      </c>
      <c r="G330" s="139">
        <f t="shared" si="65"/>
        <v>592.28800000000001</v>
      </c>
      <c r="H330" s="112">
        <f t="shared" si="65"/>
        <v>0.24476923076923079</v>
      </c>
      <c r="I330" s="112">
        <f t="shared" si="65"/>
        <v>78</v>
      </c>
      <c r="J330" s="112">
        <f t="shared" si="65"/>
        <v>97.44</v>
      </c>
      <c r="K330" s="112">
        <f t="shared" si="65"/>
        <v>1.29</v>
      </c>
      <c r="L330" s="112">
        <f t="shared" si="65"/>
        <v>158.72</v>
      </c>
      <c r="M330" s="112">
        <f t="shared" si="65"/>
        <v>197.24</v>
      </c>
      <c r="N330" s="112">
        <f t="shared" si="65"/>
        <v>37.01</v>
      </c>
      <c r="O330" s="113">
        <f t="shared" si="65"/>
        <v>2.5</v>
      </c>
    </row>
    <row r="331" spans="1:15" ht="16.5" customHeight="1" thickTop="1" x14ac:dyDescent="0.2">
      <c r="A331" s="225" t="s">
        <v>360</v>
      </c>
      <c r="B331" s="225"/>
      <c r="C331" s="137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138"/>
    </row>
    <row r="332" spans="1:15" s="25" customFormat="1" ht="15.75" customHeight="1" x14ac:dyDescent="0.2">
      <c r="A332" s="192" t="s">
        <v>246</v>
      </c>
      <c r="B332" s="193" t="s">
        <v>248</v>
      </c>
      <c r="C332" s="183">
        <v>250</v>
      </c>
      <c r="D332" s="194">
        <v>7.25</v>
      </c>
      <c r="E332" s="194">
        <v>6.25</v>
      </c>
      <c r="F332" s="194">
        <v>10</v>
      </c>
      <c r="G332" s="194">
        <v>125</v>
      </c>
      <c r="H332" s="194">
        <v>0.1</v>
      </c>
      <c r="I332" s="194">
        <v>14.25</v>
      </c>
      <c r="J332" s="194">
        <v>0.05</v>
      </c>
      <c r="K332" s="194">
        <v>0</v>
      </c>
      <c r="L332" s="194">
        <v>300</v>
      </c>
      <c r="M332" s="194">
        <v>225</v>
      </c>
      <c r="N332" s="194">
        <v>35</v>
      </c>
      <c r="O332" s="195">
        <v>0.25</v>
      </c>
    </row>
    <row r="333" spans="1:15" s="31" customFormat="1" ht="24" customHeight="1" x14ac:dyDescent="0.2">
      <c r="A333" s="77" t="s">
        <v>272</v>
      </c>
      <c r="B333" s="61" t="s">
        <v>273</v>
      </c>
      <c r="C333" s="180">
        <v>55</v>
      </c>
      <c r="D333" s="29">
        <v>5.61</v>
      </c>
      <c r="E333" s="29">
        <v>10.23</v>
      </c>
      <c r="F333" s="29">
        <v>23.32</v>
      </c>
      <c r="G333" s="29">
        <v>208.2</v>
      </c>
      <c r="H333" s="29">
        <v>0</v>
      </c>
      <c r="I333" s="29">
        <v>0.09</v>
      </c>
      <c r="J333" s="29">
        <v>0</v>
      </c>
      <c r="K333" s="29">
        <v>0</v>
      </c>
      <c r="L333" s="29">
        <v>24.2</v>
      </c>
      <c r="M333" s="29">
        <v>0</v>
      </c>
      <c r="N333" s="29">
        <v>5.13</v>
      </c>
      <c r="O333" s="29">
        <v>0.28999999999999998</v>
      </c>
    </row>
    <row r="334" spans="1:15" ht="16.5" customHeight="1" thickBot="1" x14ac:dyDescent="0.25">
      <c r="A334" s="226" t="s">
        <v>364</v>
      </c>
      <c r="B334" s="226"/>
      <c r="C334" s="184">
        <f>SUM(C332:C333)</f>
        <v>305</v>
      </c>
      <c r="D334" s="112">
        <f>SUM(D332:D333)</f>
        <v>12.86</v>
      </c>
      <c r="E334" s="112">
        <f t="shared" ref="E334:O334" si="66">SUM(E332:E333)</f>
        <v>16.48</v>
      </c>
      <c r="F334" s="112">
        <f t="shared" si="66"/>
        <v>33.32</v>
      </c>
      <c r="G334" s="112">
        <f t="shared" si="66"/>
        <v>333.2</v>
      </c>
      <c r="H334" s="112">
        <f t="shared" si="66"/>
        <v>0.1</v>
      </c>
      <c r="I334" s="112">
        <f t="shared" si="66"/>
        <v>14.34</v>
      </c>
      <c r="J334" s="112">
        <f t="shared" si="66"/>
        <v>0.05</v>
      </c>
      <c r="K334" s="112">
        <f t="shared" si="66"/>
        <v>0</v>
      </c>
      <c r="L334" s="112">
        <f t="shared" si="66"/>
        <v>324.2</v>
      </c>
      <c r="M334" s="112">
        <f t="shared" si="66"/>
        <v>225</v>
      </c>
      <c r="N334" s="112">
        <f t="shared" si="66"/>
        <v>40.130000000000003</v>
      </c>
      <c r="O334" s="113">
        <f t="shared" si="66"/>
        <v>0.54</v>
      </c>
    </row>
    <row r="335" spans="1:15" ht="16.5" customHeight="1" thickTop="1" thickBot="1" x14ac:dyDescent="0.25">
      <c r="A335" s="229" t="s">
        <v>362</v>
      </c>
      <c r="B335" s="230"/>
      <c r="C335" s="128"/>
      <c r="D335" s="78">
        <f t="shared" ref="D335:O335" si="67">D315+D324+D330</f>
        <v>68.88</v>
      </c>
      <c r="E335" s="78">
        <f t="shared" si="67"/>
        <v>69.680000000000007</v>
      </c>
      <c r="F335" s="78">
        <f t="shared" si="67"/>
        <v>306.39999999999998</v>
      </c>
      <c r="G335" s="78">
        <f t="shared" si="67"/>
        <v>2133.3980000000001</v>
      </c>
      <c r="H335" s="78">
        <f t="shared" si="67"/>
        <v>1.0157692307692308</v>
      </c>
      <c r="I335" s="78">
        <f t="shared" si="67"/>
        <v>164.45</v>
      </c>
      <c r="J335" s="78">
        <f t="shared" si="67"/>
        <v>481.39</v>
      </c>
      <c r="K335" s="78">
        <f t="shared" si="67"/>
        <v>89.004999999999995</v>
      </c>
      <c r="L335" s="78">
        <f t="shared" si="67"/>
        <v>805.1</v>
      </c>
      <c r="M335" s="78">
        <f t="shared" si="67"/>
        <v>851.29</v>
      </c>
      <c r="N335" s="78">
        <f t="shared" si="67"/>
        <v>135.26</v>
      </c>
      <c r="O335" s="78">
        <f t="shared" si="67"/>
        <v>6.66</v>
      </c>
    </row>
    <row r="336" spans="1:15" ht="16.5" customHeight="1" thickTop="1" thickBot="1" x14ac:dyDescent="0.25">
      <c r="A336" s="229" t="s">
        <v>363</v>
      </c>
      <c r="B336" s="230"/>
      <c r="C336" s="128"/>
      <c r="D336" s="78">
        <f t="shared" ref="D336:O336" si="68">D315+D324+D334</f>
        <v>61.739999999999995</v>
      </c>
      <c r="E336" s="78">
        <f t="shared" si="68"/>
        <v>67.53</v>
      </c>
      <c r="F336" s="78">
        <f t="shared" si="68"/>
        <v>253.69</v>
      </c>
      <c r="G336" s="78">
        <f t="shared" si="68"/>
        <v>1874.3100000000002</v>
      </c>
      <c r="H336" s="78">
        <f t="shared" si="68"/>
        <v>0.871</v>
      </c>
      <c r="I336" s="78">
        <f t="shared" si="68"/>
        <v>100.78999999999999</v>
      </c>
      <c r="J336" s="78">
        <f t="shared" si="68"/>
        <v>384</v>
      </c>
      <c r="K336" s="78">
        <f t="shared" si="68"/>
        <v>87.714999999999989</v>
      </c>
      <c r="L336" s="78">
        <f t="shared" si="68"/>
        <v>970.57999999999993</v>
      </c>
      <c r="M336" s="78">
        <f t="shared" si="68"/>
        <v>879.05</v>
      </c>
      <c r="N336" s="78">
        <f t="shared" si="68"/>
        <v>138.38</v>
      </c>
      <c r="O336" s="78">
        <f t="shared" si="68"/>
        <v>4.7</v>
      </c>
    </row>
    <row r="337" spans="1:15" ht="17.25" customHeight="1" thickTop="1" thickBot="1" x14ac:dyDescent="0.25">
      <c r="A337" s="231" t="s">
        <v>89</v>
      </c>
      <c r="B337" s="231"/>
      <c r="C337" s="128"/>
      <c r="D337" s="78">
        <f t="shared" ref="D337:O337" si="69">D315+D324+D330+D334</f>
        <v>81.739999999999995</v>
      </c>
      <c r="E337" s="78">
        <f t="shared" si="69"/>
        <v>86.160000000000011</v>
      </c>
      <c r="F337" s="78">
        <f t="shared" si="69"/>
        <v>339.71999999999997</v>
      </c>
      <c r="G337" s="78">
        <f t="shared" si="69"/>
        <v>2466.598</v>
      </c>
      <c r="H337" s="78">
        <f t="shared" si="69"/>
        <v>1.1157692307692308</v>
      </c>
      <c r="I337" s="78">
        <f t="shared" si="69"/>
        <v>178.79</v>
      </c>
      <c r="J337" s="78">
        <f t="shared" si="69"/>
        <v>481.44</v>
      </c>
      <c r="K337" s="78">
        <f t="shared" si="69"/>
        <v>89.004999999999995</v>
      </c>
      <c r="L337" s="78">
        <f t="shared" si="69"/>
        <v>1129.3</v>
      </c>
      <c r="M337" s="78">
        <f t="shared" si="69"/>
        <v>1076.29</v>
      </c>
      <c r="N337" s="78">
        <f t="shared" si="69"/>
        <v>175.39</v>
      </c>
      <c r="O337" s="129">
        <f t="shared" si="69"/>
        <v>7.2</v>
      </c>
    </row>
    <row r="338" spans="1:15" ht="13.5" customHeight="1" thickTop="1" x14ac:dyDescent="0.2">
      <c r="A338" s="106"/>
      <c r="B338" s="106"/>
      <c r="C338" s="106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</row>
    <row r="339" spans="1:15" ht="12.75" customHeight="1" x14ac:dyDescent="0.2">
      <c r="A339" s="106"/>
      <c r="B339" s="106"/>
      <c r="C339" s="106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228" t="s">
        <v>319</v>
      </c>
      <c r="O339" s="228"/>
    </row>
    <row r="340" spans="1:15" ht="15.75" customHeight="1" x14ac:dyDescent="0.25">
      <c r="A340" s="105" t="s">
        <v>90</v>
      </c>
      <c r="B340" s="106"/>
      <c r="C340" s="106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</row>
    <row r="341" spans="1:15" ht="13.5" customHeight="1" thickBot="1" x14ac:dyDescent="0.25">
      <c r="A341" s="107"/>
      <c r="B341" s="106"/>
      <c r="C341" s="106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</row>
    <row r="342" spans="1:15" ht="16.5" customHeight="1" thickTop="1" thickBot="1" x14ac:dyDescent="0.25">
      <c r="A342" s="232" t="s">
        <v>1</v>
      </c>
      <c r="B342" s="233" t="s">
        <v>2</v>
      </c>
      <c r="C342" s="233" t="s">
        <v>3</v>
      </c>
      <c r="D342" s="234" t="s">
        <v>4</v>
      </c>
      <c r="E342" s="234"/>
      <c r="F342" s="234"/>
      <c r="G342" s="235" t="s">
        <v>5</v>
      </c>
      <c r="H342" s="234" t="s">
        <v>6</v>
      </c>
      <c r="I342" s="234"/>
      <c r="J342" s="234"/>
      <c r="K342" s="234"/>
      <c r="L342" s="236" t="s">
        <v>7</v>
      </c>
      <c r="M342" s="236"/>
      <c r="N342" s="236"/>
      <c r="O342" s="236"/>
    </row>
    <row r="343" spans="1:15" ht="17.25" customHeight="1" thickTop="1" thickBot="1" x14ac:dyDescent="0.25">
      <c r="A343" s="232"/>
      <c r="B343" s="233"/>
      <c r="C343" s="233"/>
      <c r="D343" s="133" t="s">
        <v>8</v>
      </c>
      <c r="E343" s="133" t="s">
        <v>9</v>
      </c>
      <c r="F343" s="133" t="s">
        <v>10</v>
      </c>
      <c r="G343" s="235"/>
      <c r="H343" s="133" t="s">
        <v>11</v>
      </c>
      <c r="I343" s="133" t="s">
        <v>12</v>
      </c>
      <c r="J343" s="133" t="s">
        <v>13</v>
      </c>
      <c r="K343" s="133" t="s">
        <v>14</v>
      </c>
      <c r="L343" s="133" t="s">
        <v>15</v>
      </c>
      <c r="M343" s="133" t="s">
        <v>16</v>
      </c>
      <c r="N343" s="133" t="s">
        <v>17</v>
      </c>
      <c r="O343" s="134" t="s">
        <v>18</v>
      </c>
    </row>
    <row r="344" spans="1:15" ht="16.5" customHeight="1" thickTop="1" x14ac:dyDescent="0.2">
      <c r="A344" s="225" t="s">
        <v>19</v>
      </c>
      <c r="B344" s="225"/>
      <c r="C344" s="110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40"/>
    </row>
    <row r="345" spans="1:15" s="176" customFormat="1" ht="15.75" x14ac:dyDescent="0.2">
      <c r="A345" s="212" t="s">
        <v>353</v>
      </c>
      <c r="B345" s="53" t="s">
        <v>136</v>
      </c>
      <c r="C345" s="28">
        <v>70</v>
      </c>
      <c r="D345" s="29">
        <v>6.7</v>
      </c>
      <c r="E345" s="29">
        <v>9.84</v>
      </c>
      <c r="F345" s="29">
        <v>19.8</v>
      </c>
      <c r="G345" s="29">
        <v>194.56</v>
      </c>
      <c r="H345" s="29">
        <v>0.09</v>
      </c>
      <c r="I345" s="29">
        <v>0</v>
      </c>
      <c r="J345" s="29">
        <v>59</v>
      </c>
      <c r="K345" s="29">
        <v>0</v>
      </c>
      <c r="L345" s="29">
        <v>8.25</v>
      </c>
      <c r="M345" s="29">
        <v>57</v>
      </c>
      <c r="N345" s="29">
        <v>32</v>
      </c>
      <c r="O345" s="213">
        <v>5</v>
      </c>
    </row>
    <row r="346" spans="1:15" s="25" customFormat="1" ht="15.75" customHeight="1" x14ac:dyDescent="0.2">
      <c r="A346" s="42" t="s">
        <v>220</v>
      </c>
      <c r="B346" s="144" t="s">
        <v>142</v>
      </c>
      <c r="C346" s="185" t="s">
        <v>221</v>
      </c>
      <c r="D346" s="29">
        <v>12.1</v>
      </c>
      <c r="E346" s="29">
        <v>10.1</v>
      </c>
      <c r="F346" s="29">
        <v>45</v>
      </c>
      <c r="G346" s="29">
        <v>319.3</v>
      </c>
      <c r="H346" s="29">
        <v>0.16</v>
      </c>
      <c r="I346" s="29">
        <v>0.01</v>
      </c>
      <c r="J346" s="29">
        <v>214.2</v>
      </c>
      <c r="K346" s="29">
        <v>1</v>
      </c>
      <c r="L346" s="29">
        <v>122.4</v>
      </c>
      <c r="M346" s="29">
        <v>88.06</v>
      </c>
      <c r="N346" s="29">
        <v>27.2</v>
      </c>
      <c r="O346" s="29">
        <v>4.42</v>
      </c>
    </row>
    <row r="347" spans="1:15" s="31" customFormat="1" ht="25.5" customHeight="1" x14ac:dyDescent="0.2">
      <c r="A347" s="42" t="s">
        <v>158</v>
      </c>
      <c r="B347" s="27" t="s">
        <v>27</v>
      </c>
      <c r="C347" s="28">
        <v>100</v>
      </c>
      <c r="D347" s="29">
        <v>0.8</v>
      </c>
      <c r="E347" s="29">
        <v>0.4</v>
      </c>
      <c r="F347" s="29">
        <v>8.1</v>
      </c>
      <c r="G347" s="29">
        <v>47</v>
      </c>
      <c r="H347" s="32">
        <v>0.02</v>
      </c>
      <c r="I347" s="32">
        <v>180</v>
      </c>
      <c r="J347" s="32">
        <v>0</v>
      </c>
      <c r="K347" s="32">
        <v>0.3</v>
      </c>
      <c r="L347" s="32">
        <v>40</v>
      </c>
      <c r="M347" s="32">
        <v>34</v>
      </c>
      <c r="N347" s="32">
        <v>25</v>
      </c>
      <c r="O347" s="46">
        <v>0.8</v>
      </c>
    </row>
    <row r="348" spans="1:15" s="25" customFormat="1" ht="25.5" customHeight="1" x14ac:dyDescent="0.2">
      <c r="A348" s="42" t="s">
        <v>177</v>
      </c>
      <c r="B348" s="27" t="s">
        <v>35</v>
      </c>
      <c r="C348" s="28">
        <v>200</v>
      </c>
      <c r="D348" s="29">
        <v>0.1</v>
      </c>
      <c r="E348" s="29">
        <v>0</v>
      </c>
      <c r="F348" s="29">
        <v>15.2</v>
      </c>
      <c r="G348" s="29">
        <v>61</v>
      </c>
      <c r="H348" s="29">
        <v>0</v>
      </c>
      <c r="I348" s="29">
        <v>2.8</v>
      </c>
      <c r="J348" s="29">
        <v>0</v>
      </c>
      <c r="K348" s="29">
        <v>0</v>
      </c>
      <c r="L348" s="29">
        <v>14.2</v>
      </c>
      <c r="M348" s="29">
        <v>4</v>
      </c>
      <c r="N348" s="29">
        <v>2</v>
      </c>
      <c r="O348" s="30">
        <v>0.4</v>
      </c>
    </row>
    <row r="349" spans="1:15" ht="16.5" customHeight="1" thickBot="1" x14ac:dyDescent="0.25">
      <c r="A349" s="226" t="s">
        <v>23</v>
      </c>
      <c r="B349" s="226"/>
      <c r="C349" s="184">
        <v>540</v>
      </c>
      <c r="D349" s="112">
        <f t="shared" ref="D349:O349" si="70">SUM(D345:D348)</f>
        <v>19.700000000000003</v>
      </c>
      <c r="E349" s="112">
        <f t="shared" si="70"/>
        <v>20.339999999999996</v>
      </c>
      <c r="F349" s="112">
        <f t="shared" si="70"/>
        <v>88.1</v>
      </c>
      <c r="G349" s="112">
        <f t="shared" si="70"/>
        <v>621.86</v>
      </c>
      <c r="H349" s="112">
        <f t="shared" si="70"/>
        <v>0.27</v>
      </c>
      <c r="I349" s="112">
        <f t="shared" si="70"/>
        <v>182.81</v>
      </c>
      <c r="J349" s="112">
        <f t="shared" si="70"/>
        <v>273.2</v>
      </c>
      <c r="K349" s="112">
        <f t="shared" si="70"/>
        <v>1.3</v>
      </c>
      <c r="L349" s="112">
        <f t="shared" si="70"/>
        <v>184.85</v>
      </c>
      <c r="M349" s="112">
        <f t="shared" si="70"/>
        <v>183.06</v>
      </c>
      <c r="N349" s="112">
        <f t="shared" si="70"/>
        <v>86.2</v>
      </c>
      <c r="O349" s="113">
        <f t="shared" si="70"/>
        <v>10.620000000000001</v>
      </c>
    </row>
    <row r="350" spans="1:15" ht="16.5" customHeight="1" thickTop="1" x14ac:dyDescent="0.2">
      <c r="A350" s="225" t="s">
        <v>24</v>
      </c>
      <c r="B350" s="225"/>
      <c r="C350" s="137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138"/>
    </row>
    <row r="351" spans="1:15" ht="26.25" customHeight="1" x14ac:dyDescent="0.2">
      <c r="A351" s="121" t="s">
        <v>170</v>
      </c>
      <c r="B351" s="118" t="s">
        <v>29</v>
      </c>
      <c r="C351" s="177">
        <v>80</v>
      </c>
      <c r="D351" s="119">
        <v>0.88</v>
      </c>
      <c r="E351" s="119">
        <v>4.96</v>
      </c>
      <c r="F351" s="119">
        <v>2.96</v>
      </c>
      <c r="G351" s="119">
        <v>60</v>
      </c>
      <c r="H351" s="119">
        <v>4.8000000000000001E-2</v>
      </c>
      <c r="I351" s="119">
        <v>17.68</v>
      </c>
      <c r="J351" s="119">
        <v>0</v>
      </c>
      <c r="K351" s="119">
        <v>2.64</v>
      </c>
      <c r="L351" s="119">
        <v>12</v>
      </c>
      <c r="M351" s="119">
        <v>20.8</v>
      </c>
      <c r="N351" s="119">
        <v>16</v>
      </c>
      <c r="O351" s="120">
        <v>0.72</v>
      </c>
    </row>
    <row r="352" spans="1:15" s="25" customFormat="1" ht="15.75" customHeight="1" x14ac:dyDescent="0.2">
      <c r="A352" s="42" t="s">
        <v>207</v>
      </c>
      <c r="B352" s="27" t="s">
        <v>46</v>
      </c>
      <c r="C352" s="28">
        <v>230</v>
      </c>
      <c r="D352" s="29">
        <v>2.1160000000000001</v>
      </c>
      <c r="E352" s="29">
        <v>3.91</v>
      </c>
      <c r="F352" s="29">
        <v>13.914999999999999</v>
      </c>
      <c r="G352" s="29">
        <v>99.36</v>
      </c>
      <c r="H352" s="29">
        <v>0.1794</v>
      </c>
      <c r="I352" s="29">
        <v>7.9810000000000008</v>
      </c>
      <c r="J352" s="29">
        <v>246.1</v>
      </c>
      <c r="K352" s="29">
        <v>0.20699999999999999</v>
      </c>
      <c r="L352" s="29">
        <v>17.48</v>
      </c>
      <c r="M352" s="29">
        <v>59.33</v>
      </c>
      <c r="N352" s="29">
        <v>23.46</v>
      </c>
      <c r="O352" s="29">
        <v>5.1100000000000003</v>
      </c>
    </row>
    <row r="353" spans="1:15" s="25" customFormat="1" ht="15.75" customHeight="1" x14ac:dyDescent="0.2">
      <c r="A353" s="69" t="s">
        <v>238</v>
      </c>
      <c r="B353" s="39" t="s">
        <v>239</v>
      </c>
      <c r="C353" s="178">
        <v>150</v>
      </c>
      <c r="D353" s="41">
        <v>18.5</v>
      </c>
      <c r="E353" s="41">
        <v>15.89</v>
      </c>
      <c r="F353" s="41">
        <v>58.3</v>
      </c>
      <c r="G353" s="41">
        <v>450.21</v>
      </c>
      <c r="H353" s="41">
        <v>0.23</v>
      </c>
      <c r="I353" s="41">
        <v>4</v>
      </c>
      <c r="J353" s="41">
        <v>93.75</v>
      </c>
      <c r="K353" s="41">
        <v>0</v>
      </c>
      <c r="L353" s="41">
        <v>195.37</v>
      </c>
      <c r="M353" s="41">
        <v>22.96</v>
      </c>
      <c r="N353" s="41">
        <v>42</v>
      </c>
      <c r="O353" s="41">
        <v>7.77</v>
      </c>
    </row>
    <row r="354" spans="1:15" s="25" customFormat="1" ht="25.5" customHeight="1" x14ac:dyDescent="0.2">
      <c r="A354" s="42" t="s">
        <v>267</v>
      </c>
      <c r="B354" s="27" t="s">
        <v>61</v>
      </c>
      <c r="C354" s="28">
        <v>55</v>
      </c>
      <c r="D354" s="29">
        <v>3.63</v>
      </c>
      <c r="E354" s="29">
        <v>0.66</v>
      </c>
      <c r="F354" s="29">
        <v>18.37</v>
      </c>
      <c r="G354" s="29">
        <v>95.7</v>
      </c>
      <c r="H354" s="29">
        <v>9.8999999999999991E-2</v>
      </c>
      <c r="I354" s="29">
        <v>0</v>
      </c>
      <c r="J354" s="29">
        <v>0</v>
      </c>
      <c r="K354" s="29">
        <v>0.77</v>
      </c>
      <c r="L354" s="29">
        <v>19.25</v>
      </c>
      <c r="M354" s="29">
        <v>86.9</v>
      </c>
      <c r="N354" s="29">
        <v>25.85</v>
      </c>
      <c r="O354" s="29">
        <v>2.145</v>
      </c>
    </row>
    <row r="355" spans="1:15" s="25" customFormat="1" ht="25.5" customHeight="1" x14ac:dyDescent="0.2">
      <c r="A355" s="42" t="s">
        <v>158</v>
      </c>
      <c r="B355" s="27" t="s">
        <v>39</v>
      </c>
      <c r="C355" s="28">
        <v>100</v>
      </c>
      <c r="D355" s="29">
        <v>1.5</v>
      </c>
      <c r="E355" s="29">
        <v>0.5</v>
      </c>
      <c r="F355" s="29">
        <v>21</v>
      </c>
      <c r="G355" s="29">
        <v>96</v>
      </c>
      <c r="H355" s="29">
        <v>0.04</v>
      </c>
      <c r="I355" s="29">
        <v>10</v>
      </c>
      <c r="J355" s="29">
        <v>0</v>
      </c>
      <c r="K355" s="29">
        <v>0.4</v>
      </c>
      <c r="L355" s="29">
        <v>8</v>
      </c>
      <c r="M355" s="29">
        <v>42</v>
      </c>
      <c r="N355" s="29">
        <v>28</v>
      </c>
      <c r="O355" s="30">
        <v>0.6</v>
      </c>
    </row>
    <row r="356" spans="1:15" ht="15.75" customHeight="1" x14ac:dyDescent="0.2">
      <c r="A356" s="121" t="s">
        <v>292</v>
      </c>
      <c r="B356" s="118" t="s">
        <v>162</v>
      </c>
      <c r="C356" s="177">
        <v>200</v>
      </c>
      <c r="D356" s="119">
        <v>0.4</v>
      </c>
      <c r="E356" s="119">
        <v>0.2</v>
      </c>
      <c r="F356" s="119">
        <v>13.7</v>
      </c>
      <c r="G356" s="119">
        <v>58.2</v>
      </c>
      <c r="H356" s="119">
        <v>0.02</v>
      </c>
      <c r="I356" s="119">
        <v>16.7</v>
      </c>
      <c r="J356" s="119">
        <v>0</v>
      </c>
      <c r="K356" s="119">
        <v>0.1</v>
      </c>
      <c r="L356" s="119">
        <v>8.1</v>
      </c>
      <c r="M356" s="119">
        <v>6.4</v>
      </c>
      <c r="N356" s="119">
        <v>6.3</v>
      </c>
      <c r="O356" s="120">
        <v>0.28999999999999998</v>
      </c>
    </row>
    <row r="357" spans="1:15" ht="16.5" customHeight="1" thickBot="1" x14ac:dyDescent="0.25">
      <c r="A357" s="226" t="s">
        <v>28</v>
      </c>
      <c r="B357" s="226"/>
      <c r="C357" s="184">
        <f t="shared" ref="C357:O357" si="71">SUM(C351:C356)</f>
        <v>815</v>
      </c>
      <c r="D357" s="112">
        <f t="shared" si="71"/>
        <v>27.025999999999996</v>
      </c>
      <c r="E357" s="112">
        <f t="shared" si="71"/>
        <v>26.12</v>
      </c>
      <c r="F357" s="112">
        <f t="shared" si="71"/>
        <v>128.245</v>
      </c>
      <c r="G357" s="112">
        <f t="shared" si="71"/>
        <v>859.47</v>
      </c>
      <c r="H357" s="112">
        <f t="shared" si="71"/>
        <v>0.61640000000000006</v>
      </c>
      <c r="I357" s="112">
        <f t="shared" si="71"/>
        <v>56.361000000000004</v>
      </c>
      <c r="J357" s="112">
        <f t="shared" si="71"/>
        <v>339.85</v>
      </c>
      <c r="K357" s="112">
        <f t="shared" si="71"/>
        <v>4.117</v>
      </c>
      <c r="L357" s="112">
        <f t="shared" si="71"/>
        <v>260.2</v>
      </c>
      <c r="M357" s="112">
        <f t="shared" si="71"/>
        <v>238.39000000000001</v>
      </c>
      <c r="N357" s="112">
        <f t="shared" si="71"/>
        <v>141.61000000000001</v>
      </c>
      <c r="O357" s="113">
        <f t="shared" si="71"/>
        <v>16.634999999999998</v>
      </c>
    </row>
    <row r="358" spans="1:15" ht="16.5" customHeight="1" thickTop="1" x14ac:dyDescent="0.2">
      <c r="A358" s="227" t="s">
        <v>358</v>
      </c>
      <c r="B358" s="227"/>
      <c r="C358" s="122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4"/>
    </row>
    <row r="359" spans="1:15" s="25" customFormat="1" ht="15.75" customHeight="1" x14ac:dyDescent="0.2">
      <c r="A359" s="69" t="s">
        <v>197</v>
      </c>
      <c r="B359" s="39" t="s">
        <v>349</v>
      </c>
      <c r="C359" s="178">
        <v>60</v>
      </c>
      <c r="D359" s="41">
        <v>1.32</v>
      </c>
      <c r="E359" s="41">
        <v>0.24</v>
      </c>
      <c r="F359" s="41">
        <v>6.72</v>
      </c>
      <c r="G359" s="41">
        <v>34.799999999999997</v>
      </c>
      <c r="H359" s="41">
        <v>0.01</v>
      </c>
      <c r="I359" s="41">
        <v>2.88</v>
      </c>
      <c r="J359" s="41">
        <v>0.01</v>
      </c>
      <c r="K359" s="41">
        <v>0</v>
      </c>
      <c r="L359" s="41">
        <v>1.92</v>
      </c>
      <c r="M359" s="41">
        <v>30</v>
      </c>
      <c r="N359" s="41">
        <v>0</v>
      </c>
      <c r="O359" s="50">
        <v>0.24</v>
      </c>
    </row>
    <row r="360" spans="1:15" s="37" customFormat="1" ht="15.75" customHeight="1" x14ac:dyDescent="0.2">
      <c r="A360" s="47" t="s">
        <v>241</v>
      </c>
      <c r="B360" s="38" t="s">
        <v>371</v>
      </c>
      <c r="C360" s="179">
        <v>120</v>
      </c>
      <c r="D360" s="48">
        <v>9.1</v>
      </c>
      <c r="E360" s="48">
        <v>9.4</v>
      </c>
      <c r="F360" s="48">
        <v>18.8</v>
      </c>
      <c r="G360" s="48">
        <v>195.7</v>
      </c>
      <c r="H360" s="48">
        <v>0.02</v>
      </c>
      <c r="I360" s="48">
        <v>1.998</v>
      </c>
      <c r="J360" s="48">
        <v>1.8898999999999999E-2</v>
      </c>
      <c r="K360" s="48">
        <v>0.21</v>
      </c>
      <c r="L360" s="48">
        <v>18.28</v>
      </c>
      <c r="M360" s="48">
        <v>7.7</v>
      </c>
      <c r="N360" s="48">
        <v>19.983000000000001</v>
      </c>
      <c r="O360" s="49">
        <v>0.64</v>
      </c>
    </row>
    <row r="361" spans="1:15" s="31" customFormat="1" ht="15.75" customHeight="1" x14ac:dyDescent="0.2">
      <c r="A361" s="42" t="s">
        <v>201</v>
      </c>
      <c r="B361" s="27" t="s">
        <v>145</v>
      </c>
      <c r="C361" s="28" t="s">
        <v>338</v>
      </c>
      <c r="D361" s="29">
        <v>3.42</v>
      </c>
      <c r="E361" s="29">
        <v>8.82</v>
      </c>
      <c r="F361" s="29">
        <v>23.64</v>
      </c>
      <c r="G361" s="29">
        <v>187.62</v>
      </c>
      <c r="H361" s="29">
        <v>0.18</v>
      </c>
      <c r="I361" s="29">
        <v>1.3</v>
      </c>
      <c r="J361" s="29">
        <v>114.55</v>
      </c>
      <c r="K361" s="29">
        <v>0.18</v>
      </c>
      <c r="L361" s="29">
        <v>19.8</v>
      </c>
      <c r="M361" s="29">
        <v>98.18</v>
      </c>
      <c r="N361" s="29">
        <v>18.37</v>
      </c>
      <c r="O361" s="30">
        <v>0.02</v>
      </c>
    </row>
    <row r="362" spans="1:15" s="25" customFormat="1" ht="25.5" customHeight="1" x14ac:dyDescent="0.2">
      <c r="A362" s="42" t="s">
        <v>267</v>
      </c>
      <c r="B362" s="27" t="s">
        <v>61</v>
      </c>
      <c r="C362" s="28">
        <v>35</v>
      </c>
      <c r="D362" s="29">
        <v>2.31</v>
      </c>
      <c r="E362" s="29">
        <v>0.42</v>
      </c>
      <c r="F362" s="29">
        <v>11.69</v>
      </c>
      <c r="G362" s="29">
        <v>60.9</v>
      </c>
      <c r="H362" s="29">
        <v>6.3E-2</v>
      </c>
      <c r="I362" s="29">
        <v>0</v>
      </c>
      <c r="J362" s="29">
        <v>0</v>
      </c>
      <c r="K362" s="29">
        <v>0.49</v>
      </c>
      <c r="L362" s="29">
        <v>12.25</v>
      </c>
      <c r="M362" s="29">
        <v>55.3</v>
      </c>
      <c r="N362" s="29">
        <v>16.45</v>
      </c>
      <c r="O362" s="29">
        <v>1.365</v>
      </c>
    </row>
    <row r="363" spans="1:15" s="37" customFormat="1" ht="15.75" customHeight="1" x14ac:dyDescent="0.2">
      <c r="A363" s="42" t="s">
        <v>174</v>
      </c>
      <c r="B363" s="53" t="s">
        <v>139</v>
      </c>
      <c r="C363" s="28">
        <v>200</v>
      </c>
      <c r="D363" s="29">
        <v>0.5</v>
      </c>
      <c r="E363" s="29">
        <v>0</v>
      </c>
      <c r="F363" s="29">
        <v>27</v>
      </c>
      <c r="G363" s="29">
        <v>110</v>
      </c>
      <c r="H363" s="29">
        <v>0.01</v>
      </c>
      <c r="I363" s="29">
        <v>0.5</v>
      </c>
      <c r="J363" s="29">
        <v>0</v>
      </c>
      <c r="K363" s="29">
        <v>0</v>
      </c>
      <c r="L363" s="29">
        <v>28</v>
      </c>
      <c r="M363" s="29">
        <v>19</v>
      </c>
      <c r="N363" s="29">
        <v>7</v>
      </c>
      <c r="O363" s="30">
        <v>0.14000000000000001</v>
      </c>
    </row>
    <row r="364" spans="1:15" ht="16.5" customHeight="1" thickBot="1" x14ac:dyDescent="0.25">
      <c r="A364" s="226" t="s">
        <v>359</v>
      </c>
      <c r="B364" s="226"/>
      <c r="C364" s="184">
        <v>596</v>
      </c>
      <c r="D364" s="112">
        <f t="shared" ref="D364:O364" si="72">SUM(D359:D363)</f>
        <v>16.649999999999999</v>
      </c>
      <c r="E364" s="112">
        <f t="shared" si="72"/>
        <v>18.880000000000003</v>
      </c>
      <c r="F364" s="112">
        <f t="shared" si="72"/>
        <v>87.85</v>
      </c>
      <c r="G364" s="112">
        <f t="shared" si="72"/>
        <v>589.02</v>
      </c>
      <c r="H364" s="112">
        <f t="shared" si="72"/>
        <v>0.28300000000000003</v>
      </c>
      <c r="I364" s="112">
        <f t="shared" si="72"/>
        <v>6.6779999999999999</v>
      </c>
      <c r="J364" s="112">
        <f t="shared" si="72"/>
        <v>114.57889899999999</v>
      </c>
      <c r="K364" s="112">
        <f t="shared" si="72"/>
        <v>0.88</v>
      </c>
      <c r="L364" s="112">
        <f t="shared" si="72"/>
        <v>80.25</v>
      </c>
      <c r="M364" s="112">
        <f t="shared" si="72"/>
        <v>210.18</v>
      </c>
      <c r="N364" s="112">
        <f t="shared" si="72"/>
        <v>61.802999999999997</v>
      </c>
      <c r="O364" s="113">
        <f t="shared" si="72"/>
        <v>2.4050000000000002</v>
      </c>
    </row>
    <row r="365" spans="1:15" ht="16.5" customHeight="1" thickTop="1" x14ac:dyDescent="0.2">
      <c r="A365" s="225" t="s">
        <v>360</v>
      </c>
      <c r="B365" s="225"/>
      <c r="C365" s="137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138"/>
    </row>
    <row r="366" spans="1:15" s="176" customFormat="1" ht="30" x14ac:dyDescent="0.2">
      <c r="A366" s="200" t="s">
        <v>246</v>
      </c>
      <c r="B366" s="45" t="s">
        <v>32</v>
      </c>
      <c r="C366" s="28">
        <v>250</v>
      </c>
      <c r="D366" s="32">
        <v>7.25</v>
      </c>
      <c r="E366" s="32">
        <v>6.25</v>
      </c>
      <c r="F366" s="32">
        <v>10</v>
      </c>
      <c r="G366" s="32">
        <v>125</v>
      </c>
      <c r="H366" s="32">
        <v>0.1</v>
      </c>
      <c r="I366" s="32">
        <v>14.25</v>
      </c>
      <c r="J366" s="32">
        <v>0.05</v>
      </c>
      <c r="K366" s="32">
        <v>0</v>
      </c>
      <c r="L366" s="32">
        <v>300</v>
      </c>
      <c r="M366" s="32">
        <v>225</v>
      </c>
      <c r="N366" s="32">
        <v>35</v>
      </c>
      <c r="O366" s="33">
        <v>0.25</v>
      </c>
    </row>
    <row r="367" spans="1:15" s="73" customFormat="1" ht="25.5" customHeight="1" x14ac:dyDescent="0.2">
      <c r="A367" s="69" t="s">
        <v>253</v>
      </c>
      <c r="B367" s="71" t="s">
        <v>263</v>
      </c>
      <c r="C367" s="70">
        <v>60</v>
      </c>
      <c r="D367" s="72">
        <v>5.76</v>
      </c>
      <c r="E367" s="72">
        <v>6.83</v>
      </c>
      <c r="F367" s="72">
        <v>39.79</v>
      </c>
      <c r="G367" s="72">
        <v>238.63</v>
      </c>
      <c r="H367" s="72">
        <v>0.06</v>
      </c>
      <c r="I367" s="72">
        <v>1.89</v>
      </c>
      <c r="J367" s="72">
        <v>0.05</v>
      </c>
      <c r="K367" s="72">
        <v>0.97</v>
      </c>
      <c r="L367" s="72">
        <v>18.09</v>
      </c>
      <c r="M367" s="72">
        <v>55.09</v>
      </c>
      <c r="N367" s="72">
        <v>17.260000000000002</v>
      </c>
      <c r="O367" s="72">
        <v>0.69</v>
      </c>
    </row>
    <row r="368" spans="1:15" ht="16.5" customHeight="1" thickBot="1" x14ac:dyDescent="0.25">
      <c r="A368" s="226" t="s">
        <v>364</v>
      </c>
      <c r="B368" s="226"/>
      <c r="C368" s="184">
        <f>SUM(C366:C367)</f>
        <v>310</v>
      </c>
      <c r="D368" s="112">
        <f>SUM(D366:D367)</f>
        <v>13.01</v>
      </c>
      <c r="E368" s="112">
        <f t="shared" ref="E368:O368" si="73">SUM(E366:E367)</f>
        <v>13.08</v>
      </c>
      <c r="F368" s="112">
        <f t="shared" si="73"/>
        <v>49.79</v>
      </c>
      <c r="G368" s="139">
        <f t="shared" si="73"/>
        <v>363.63</v>
      </c>
      <c r="H368" s="112">
        <f t="shared" si="73"/>
        <v>0.16</v>
      </c>
      <c r="I368" s="112">
        <f t="shared" si="73"/>
        <v>16.14</v>
      </c>
      <c r="J368" s="112">
        <f t="shared" si="73"/>
        <v>0.1</v>
      </c>
      <c r="K368" s="112">
        <f t="shared" si="73"/>
        <v>0.97</v>
      </c>
      <c r="L368" s="112">
        <f t="shared" si="73"/>
        <v>318.08999999999997</v>
      </c>
      <c r="M368" s="112">
        <f t="shared" si="73"/>
        <v>280.09000000000003</v>
      </c>
      <c r="N368" s="112">
        <f t="shared" si="73"/>
        <v>52.260000000000005</v>
      </c>
      <c r="O368" s="113">
        <f t="shared" si="73"/>
        <v>0.94</v>
      </c>
    </row>
    <row r="369" spans="1:15" ht="16.5" customHeight="1" thickTop="1" thickBot="1" x14ac:dyDescent="0.25">
      <c r="A369" s="229" t="s">
        <v>362</v>
      </c>
      <c r="B369" s="230"/>
      <c r="C369" s="128"/>
      <c r="D369" s="78">
        <f t="shared" ref="D369:O369" si="74">D349+D357+D364</f>
        <v>63.375999999999998</v>
      </c>
      <c r="E369" s="78">
        <f t="shared" si="74"/>
        <v>65.34</v>
      </c>
      <c r="F369" s="78">
        <f t="shared" si="74"/>
        <v>304.19499999999999</v>
      </c>
      <c r="G369" s="78">
        <f t="shared" si="74"/>
        <v>2070.35</v>
      </c>
      <c r="H369" s="78">
        <f t="shared" si="74"/>
        <v>1.1694</v>
      </c>
      <c r="I369" s="78">
        <f t="shared" si="74"/>
        <v>245.84899999999999</v>
      </c>
      <c r="J369" s="78">
        <f t="shared" si="74"/>
        <v>727.62889899999993</v>
      </c>
      <c r="K369" s="78">
        <f t="shared" si="74"/>
        <v>6.2969999999999997</v>
      </c>
      <c r="L369" s="78">
        <f t="shared" si="74"/>
        <v>525.29999999999995</v>
      </c>
      <c r="M369" s="78">
        <f t="shared" si="74"/>
        <v>631.63000000000011</v>
      </c>
      <c r="N369" s="78">
        <f t="shared" si="74"/>
        <v>289.613</v>
      </c>
      <c r="O369" s="78">
        <f t="shared" si="74"/>
        <v>29.66</v>
      </c>
    </row>
    <row r="370" spans="1:15" ht="16.5" customHeight="1" thickTop="1" thickBot="1" x14ac:dyDescent="0.25">
      <c r="A370" s="229" t="s">
        <v>363</v>
      </c>
      <c r="B370" s="230"/>
      <c r="C370" s="128"/>
      <c r="D370" s="78">
        <f t="shared" ref="D370:O370" si="75">D349+D357+D368</f>
        <v>59.735999999999997</v>
      </c>
      <c r="E370" s="78">
        <f t="shared" si="75"/>
        <v>59.539999999999992</v>
      </c>
      <c r="F370" s="78">
        <f t="shared" si="75"/>
        <v>266.13499999999999</v>
      </c>
      <c r="G370" s="78">
        <f t="shared" si="75"/>
        <v>1844.96</v>
      </c>
      <c r="H370" s="78">
        <f t="shared" si="75"/>
        <v>1.0464</v>
      </c>
      <c r="I370" s="78">
        <f t="shared" si="75"/>
        <v>255.31099999999998</v>
      </c>
      <c r="J370" s="78">
        <f t="shared" si="75"/>
        <v>613.15</v>
      </c>
      <c r="K370" s="78">
        <f t="shared" si="75"/>
        <v>6.3869999999999996</v>
      </c>
      <c r="L370" s="78">
        <f t="shared" si="75"/>
        <v>763.13999999999987</v>
      </c>
      <c r="M370" s="78">
        <f t="shared" si="75"/>
        <v>701.54000000000008</v>
      </c>
      <c r="N370" s="78">
        <f t="shared" si="75"/>
        <v>280.07</v>
      </c>
      <c r="O370" s="78">
        <f t="shared" si="75"/>
        <v>28.195</v>
      </c>
    </row>
    <row r="371" spans="1:15" ht="17.25" customHeight="1" thickTop="1" thickBot="1" x14ac:dyDescent="0.25">
      <c r="A371" s="231" t="s">
        <v>91</v>
      </c>
      <c r="B371" s="231"/>
      <c r="C371" s="128"/>
      <c r="D371" s="78">
        <f t="shared" ref="D371:O371" si="76">D349+D357+D364+D368</f>
        <v>76.385999999999996</v>
      </c>
      <c r="E371" s="78">
        <f t="shared" si="76"/>
        <v>78.42</v>
      </c>
      <c r="F371" s="78">
        <f t="shared" si="76"/>
        <v>353.98500000000001</v>
      </c>
      <c r="G371" s="78">
        <f t="shared" si="76"/>
        <v>2433.98</v>
      </c>
      <c r="H371" s="78">
        <f t="shared" si="76"/>
        <v>1.3293999999999999</v>
      </c>
      <c r="I371" s="78">
        <f t="shared" si="76"/>
        <v>261.98899999999998</v>
      </c>
      <c r="J371" s="78">
        <f t="shared" si="76"/>
        <v>727.72889899999996</v>
      </c>
      <c r="K371" s="78">
        <f t="shared" si="76"/>
        <v>7.2669999999999995</v>
      </c>
      <c r="L371" s="78">
        <f t="shared" si="76"/>
        <v>843.38999999999987</v>
      </c>
      <c r="M371" s="78">
        <f t="shared" si="76"/>
        <v>911.72000000000014</v>
      </c>
      <c r="N371" s="78">
        <f t="shared" si="76"/>
        <v>341.87299999999999</v>
      </c>
      <c r="O371" s="129">
        <f t="shared" si="76"/>
        <v>30.6</v>
      </c>
    </row>
    <row r="372" spans="1:15" ht="13.5" customHeight="1" thickTop="1" x14ac:dyDescent="0.2">
      <c r="A372" s="106"/>
      <c r="B372" s="106"/>
      <c r="C372" s="106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</row>
    <row r="373" spans="1:15" ht="12.75" customHeight="1" x14ac:dyDescent="0.2">
      <c r="A373" s="106"/>
      <c r="B373" s="106"/>
      <c r="C373" s="106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228" t="s">
        <v>319</v>
      </c>
      <c r="O373" s="228"/>
    </row>
    <row r="374" spans="1:15" ht="15.75" customHeight="1" x14ac:dyDescent="0.25">
      <c r="A374" s="105" t="s">
        <v>92</v>
      </c>
      <c r="B374" s="106"/>
      <c r="C374" s="106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</row>
    <row r="375" spans="1:15" ht="13.5" customHeight="1" thickBot="1" x14ac:dyDescent="0.25">
      <c r="A375" s="107"/>
      <c r="B375" s="106"/>
      <c r="C375" s="106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</row>
    <row r="376" spans="1:15" ht="16.5" customHeight="1" thickTop="1" thickBot="1" x14ac:dyDescent="0.25">
      <c r="A376" s="232" t="s">
        <v>1</v>
      </c>
      <c r="B376" s="233" t="s">
        <v>2</v>
      </c>
      <c r="C376" s="233" t="s">
        <v>3</v>
      </c>
      <c r="D376" s="234" t="s">
        <v>4</v>
      </c>
      <c r="E376" s="234"/>
      <c r="F376" s="234"/>
      <c r="G376" s="235" t="s">
        <v>5</v>
      </c>
      <c r="H376" s="234" t="s">
        <v>6</v>
      </c>
      <c r="I376" s="234"/>
      <c r="J376" s="234"/>
      <c r="K376" s="234"/>
      <c r="L376" s="236" t="s">
        <v>7</v>
      </c>
      <c r="M376" s="236"/>
      <c r="N376" s="236"/>
      <c r="O376" s="236"/>
    </row>
    <row r="377" spans="1:15" ht="17.25" customHeight="1" thickTop="1" thickBot="1" x14ac:dyDescent="0.25">
      <c r="A377" s="232"/>
      <c r="B377" s="233"/>
      <c r="C377" s="233"/>
      <c r="D377" s="133" t="s">
        <v>8</v>
      </c>
      <c r="E377" s="133" t="s">
        <v>9</v>
      </c>
      <c r="F377" s="133" t="s">
        <v>10</v>
      </c>
      <c r="G377" s="235"/>
      <c r="H377" s="133" t="s">
        <v>11</v>
      </c>
      <c r="I377" s="133" t="s">
        <v>12</v>
      </c>
      <c r="J377" s="133" t="s">
        <v>13</v>
      </c>
      <c r="K377" s="133" t="s">
        <v>14</v>
      </c>
      <c r="L377" s="133" t="s">
        <v>15</v>
      </c>
      <c r="M377" s="133" t="s">
        <v>16</v>
      </c>
      <c r="N377" s="133" t="s">
        <v>17</v>
      </c>
      <c r="O377" s="134" t="s">
        <v>18</v>
      </c>
    </row>
    <row r="378" spans="1:15" ht="16.5" customHeight="1" thickTop="1" x14ac:dyDescent="0.2">
      <c r="A378" s="225" t="s">
        <v>19</v>
      </c>
      <c r="B378" s="225"/>
      <c r="C378" s="110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40"/>
    </row>
    <row r="379" spans="1:15" s="60" customFormat="1" ht="15.75" customHeight="1" x14ac:dyDescent="0.2">
      <c r="A379" s="69" t="s">
        <v>224</v>
      </c>
      <c r="B379" s="153" t="s">
        <v>147</v>
      </c>
      <c r="C379" s="189" t="s">
        <v>173</v>
      </c>
      <c r="D379" s="86">
        <v>17.7</v>
      </c>
      <c r="E379" s="86">
        <v>18.899999999999999</v>
      </c>
      <c r="F379" s="86">
        <v>62.21</v>
      </c>
      <c r="G379" s="86">
        <v>488.5</v>
      </c>
      <c r="H379" s="86">
        <v>0.23</v>
      </c>
      <c r="I379" s="86">
        <v>4</v>
      </c>
      <c r="J379" s="86">
        <v>104.35</v>
      </c>
      <c r="K379" s="86">
        <v>4.8</v>
      </c>
      <c r="L379" s="86">
        <v>143.94</v>
      </c>
      <c r="M379" s="86">
        <v>111.9</v>
      </c>
      <c r="N379" s="86">
        <v>18.260000000000002</v>
      </c>
      <c r="O379" s="86">
        <v>1.57</v>
      </c>
    </row>
    <row r="380" spans="1:15" s="25" customFormat="1" ht="25.5" customHeight="1" x14ac:dyDescent="0.2">
      <c r="A380" s="69" t="s">
        <v>158</v>
      </c>
      <c r="B380" s="39" t="s">
        <v>62</v>
      </c>
      <c r="C380" s="178">
        <v>100</v>
      </c>
      <c r="D380" s="41">
        <v>0.4</v>
      </c>
      <c r="E380" s="41">
        <v>0.4</v>
      </c>
      <c r="F380" s="41">
        <v>9.8000000000000007</v>
      </c>
      <c r="G380" s="41">
        <v>47</v>
      </c>
      <c r="H380" s="41">
        <v>0.03</v>
      </c>
      <c r="I380" s="41">
        <v>10</v>
      </c>
      <c r="J380" s="41">
        <v>0</v>
      </c>
      <c r="K380" s="41">
        <v>0.2</v>
      </c>
      <c r="L380" s="41">
        <v>16</v>
      </c>
      <c r="M380" s="41">
        <v>11</v>
      </c>
      <c r="N380" s="41">
        <v>9</v>
      </c>
      <c r="O380" s="54">
        <v>2.2000000000000002</v>
      </c>
    </row>
    <row r="381" spans="1:15" s="31" customFormat="1" ht="15.75" customHeight="1" x14ac:dyDescent="0.2">
      <c r="A381" s="91" t="s">
        <v>225</v>
      </c>
      <c r="B381" s="39" t="s">
        <v>48</v>
      </c>
      <c r="C381" s="178">
        <v>200</v>
      </c>
      <c r="D381" s="41">
        <v>2</v>
      </c>
      <c r="E381" s="41">
        <v>1.85</v>
      </c>
      <c r="F381" s="41">
        <v>14.6</v>
      </c>
      <c r="G381" s="41">
        <v>83</v>
      </c>
      <c r="H381" s="41">
        <v>0.04</v>
      </c>
      <c r="I381" s="41">
        <v>0.03</v>
      </c>
      <c r="J381" s="41">
        <v>0.01</v>
      </c>
      <c r="K381" s="41">
        <v>0</v>
      </c>
      <c r="L381" s="41">
        <v>115.82</v>
      </c>
      <c r="M381" s="41">
        <v>93</v>
      </c>
      <c r="N381" s="41">
        <v>15</v>
      </c>
      <c r="O381" s="54">
        <v>0.87</v>
      </c>
    </row>
    <row r="382" spans="1:15" ht="16.5" customHeight="1" thickBot="1" x14ac:dyDescent="0.25">
      <c r="A382" s="226" t="s">
        <v>23</v>
      </c>
      <c r="B382" s="226"/>
      <c r="C382" s="184">
        <v>500</v>
      </c>
      <c r="D382" s="112">
        <f t="shared" ref="D382:O382" si="77">SUM(D379:D381)</f>
        <v>20.099999999999998</v>
      </c>
      <c r="E382" s="112">
        <f t="shared" si="77"/>
        <v>21.15</v>
      </c>
      <c r="F382" s="112">
        <f t="shared" si="77"/>
        <v>86.61</v>
      </c>
      <c r="G382" s="112">
        <f t="shared" si="77"/>
        <v>618.5</v>
      </c>
      <c r="H382" s="112">
        <f t="shared" si="77"/>
        <v>0.3</v>
      </c>
      <c r="I382" s="112">
        <f t="shared" si="77"/>
        <v>14.03</v>
      </c>
      <c r="J382" s="112">
        <f t="shared" si="77"/>
        <v>104.36</v>
      </c>
      <c r="K382" s="112">
        <f t="shared" si="77"/>
        <v>5</v>
      </c>
      <c r="L382" s="112">
        <f t="shared" si="77"/>
        <v>275.76</v>
      </c>
      <c r="M382" s="112">
        <f t="shared" si="77"/>
        <v>215.9</v>
      </c>
      <c r="N382" s="112">
        <f t="shared" si="77"/>
        <v>42.260000000000005</v>
      </c>
      <c r="O382" s="113">
        <f t="shared" si="77"/>
        <v>4.6400000000000006</v>
      </c>
    </row>
    <row r="383" spans="1:15" ht="16.5" customHeight="1" thickTop="1" x14ac:dyDescent="0.2">
      <c r="A383" s="225" t="s">
        <v>24</v>
      </c>
      <c r="B383" s="225"/>
      <c r="C383" s="137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138"/>
    </row>
    <row r="384" spans="1:15" ht="15.75" customHeight="1" x14ac:dyDescent="0.2">
      <c r="A384" s="121" t="s">
        <v>244</v>
      </c>
      <c r="B384" s="118" t="s">
        <v>37</v>
      </c>
      <c r="C384" s="177">
        <v>60</v>
      </c>
      <c r="D384" s="119">
        <v>1.44</v>
      </c>
      <c r="E384" s="119">
        <v>4.4400000000000004</v>
      </c>
      <c r="F384" s="119">
        <v>1.5</v>
      </c>
      <c r="G384" s="119">
        <v>51.6</v>
      </c>
      <c r="H384" s="119">
        <v>1.7999999999999999E-2</v>
      </c>
      <c r="I384" s="119">
        <v>8.1</v>
      </c>
      <c r="J384" s="119">
        <v>0.02</v>
      </c>
      <c r="K384" s="119">
        <v>1.68</v>
      </c>
      <c r="L384" s="119">
        <v>19.8</v>
      </c>
      <c r="M384" s="119">
        <v>34.200000000000003</v>
      </c>
      <c r="N384" s="119">
        <v>7.2</v>
      </c>
      <c r="O384" s="120">
        <v>0.6</v>
      </c>
    </row>
    <row r="385" spans="1:256" s="35" customFormat="1" ht="15.75" customHeight="1" x14ac:dyDescent="0.2">
      <c r="A385" s="47" t="s">
        <v>290</v>
      </c>
      <c r="B385" s="38" t="s">
        <v>245</v>
      </c>
      <c r="C385" s="179">
        <v>200</v>
      </c>
      <c r="D385" s="48">
        <v>6.6</v>
      </c>
      <c r="E385" s="48">
        <v>7.2</v>
      </c>
      <c r="F385" s="48">
        <v>53.2</v>
      </c>
      <c r="G385" s="48">
        <v>304</v>
      </c>
      <c r="H385" s="48">
        <v>0.12</v>
      </c>
      <c r="I385" s="48">
        <v>47</v>
      </c>
      <c r="J385" s="48">
        <v>184</v>
      </c>
      <c r="K385" s="48">
        <v>23</v>
      </c>
      <c r="L385" s="48">
        <v>0.02</v>
      </c>
      <c r="M385" s="48">
        <v>0</v>
      </c>
      <c r="N385" s="48">
        <v>0.01</v>
      </c>
      <c r="O385" s="49">
        <v>0</v>
      </c>
    </row>
    <row r="386" spans="1:256" s="25" customFormat="1" ht="15.75" customHeight="1" x14ac:dyDescent="0.2">
      <c r="A386" s="42" t="s">
        <v>243</v>
      </c>
      <c r="B386" s="27" t="s">
        <v>70</v>
      </c>
      <c r="C386" s="28" t="s">
        <v>38</v>
      </c>
      <c r="D386" s="29">
        <v>16.98</v>
      </c>
      <c r="E386" s="29">
        <v>17.600000000000001</v>
      </c>
      <c r="F386" s="29">
        <v>34.1</v>
      </c>
      <c r="G386" s="29">
        <v>362.72</v>
      </c>
      <c r="H386" s="29">
        <v>1E-3</v>
      </c>
      <c r="I386" s="29">
        <v>4.5999999999999996</v>
      </c>
      <c r="J386" s="29">
        <v>160</v>
      </c>
      <c r="K386" s="29">
        <v>0.01</v>
      </c>
      <c r="L386" s="29">
        <v>184.66</v>
      </c>
      <c r="M386" s="29">
        <v>140.66999999999999</v>
      </c>
      <c r="N386" s="29">
        <v>2.27</v>
      </c>
      <c r="O386" s="30">
        <v>0.06</v>
      </c>
    </row>
    <row r="387" spans="1:256" s="25" customFormat="1" ht="25.5" customHeight="1" x14ac:dyDescent="0.2">
      <c r="A387" s="42" t="s">
        <v>166</v>
      </c>
      <c r="B387" s="27" t="s">
        <v>20</v>
      </c>
      <c r="C387" s="28">
        <v>30</v>
      </c>
      <c r="D387" s="29">
        <v>2.2799999999999998</v>
      </c>
      <c r="E387" s="29">
        <v>0.24</v>
      </c>
      <c r="F387" s="29">
        <v>14.76</v>
      </c>
      <c r="G387" s="29">
        <v>70.5</v>
      </c>
      <c r="H387" s="29">
        <v>3.3000000000000002E-2</v>
      </c>
      <c r="I387" s="29">
        <v>0</v>
      </c>
      <c r="J387" s="29">
        <v>0</v>
      </c>
      <c r="K387" s="29">
        <v>0.33</v>
      </c>
      <c r="L387" s="29">
        <v>6</v>
      </c>
      <c r="M387" s="29">
        <v>19.5</v>
      </c>
      <c r="N387" s="29">
        <v>4.2</v>
      </c>
      <c r="O387" s="29">
        <v>0.33</v>
      </c>
    </row>
    <row r="388" spans="1:256" s="25" customFormat="1" ht="25.5" customHeight="1" x14ac:dyDescent="0.2">
      <c r="A388" s="42" t="s">
        <v>158</v>
      </c>
      <c r="B388" s="27" t="s">
        <v>36</v>
      </c>
      <c r="C388" s="28">
        <v>100</v>
      </c>
      <c r="D388" s="32">
        <v>0.9</v>
      </c>
      <c r="E388" s="32">
        <v>0.2</v>
      </c>
      <c r="F388" s="32">
        <v>8.1</v>
      </c>
      <c r="G388" s="32">
        <v>43</v>
      </c>
      <c r="H388" s="32">
        <v>0.04</v>
      </c>
      <c r="I388" s="32">
        <v>60</v>
      </c>
      <c r="J388" s="32">
        <v>0</v>
      </c>
      <c r="K388" s="32">
        <v>0.2</v>
      </c>
      <c r="L388" s="32">
        <v>34</v>
      </c>
      <c r="M388" s="32">
        <v>23</v>
      </c>
      <c r="N388" s="32">
        <v>13</v>
      </c>
      <c r="O388" s="46">
        <v>0.3</v>
      </c>
    </row>
    <row r="389" spans="1:256" ht="16.5" customHeight="1" x14ac:dyDescent="0.2">
      <c r="A389" s="121" t="s">
        <v>291</v>
      </c>
      <c r="B389" s="118" t="s">
        <v>223</v>
      </c>
      <c r="C389" s="177">
        <v>200</v>
      </c>
      <c r="D389" s="119">
        <v>0.2</v>
      </c>
      <c r="E389" s="119">
        <v>0.1</v>
      </c>
      <c r="F389" s="119">
        <v>10.7</v>
      </c>
      <c r="G389" s="119">
        <v>44</v>
      </c>
      <c r="H389" s="119">
        <v>0.01</v>
      </c>
      <c r="I389" s="119">
        <v>28.4</v>
      </c>
      <c r="J389" s="119">
        <v>0</v>
      </c>
      <c r="K389" s="119">
        <v>0.1</v>
      </c>
      <c r="L389" s="119">
        <v>7.5</v>
      </c>
      <c r="M389" s="119">
        <v>6.4</v>
      </c>
      <c r="N389" s="119">
        <v>6.1</v>
      </c>
      <c r="O389" s="120">
        <v>0.28999999999999998</v>
      </c>
    </row>
    <row r="390" spans="1:256" ht="16.5" customHeight="1" thickBot="1" x14ac:dyDescent="0.25">
      <c r="A390" s="226" t="s">
        <v>28</v>
      </c>
      <c r="B390" s="226"/>
      <c r="C390" s="184">
        <v>790</v>
      </c>
      <c r="D390" s="112">
        <f t="shared" ref="D390:O390" si="78">SUM(D384:D389)</f>
        <v>28.4</v>
      </c>
      <c r="E390" s="112">
        <f t="shared" si="78"/>
        <v>29.78</v>
      </c>
      <c r="F390" s="112">
        <f t="shared" si="78"/>
        <v>122.36000000000001</v>
      </c>
      <c r="G390" s="112">
        <f t="shared" si="78"/>
        <v>875.82</v>
      </c>
      <c r="H390" s="112">
        <f t="shared" si="78"/>
        <v>0.222</v>
      </c>
      <c r="I390" s="112">
        <f t="shared" si="78"/>
        <v>148.1</v>
      </c>
      <c r="J390" s="112">
        <f t="shared" si="78"/>
        <v>344.02</v>
      </c>
      <c r="K390" s="112">
        <f t="shared" si="78"/>
        <v>25.32</v>
      </c>
      <c r="L390" s="112">
        <f t="shared" si="78"/>
        <v>251.98</v>
      </c>
      <c r="M390" s="112">
        <f t="shared" si="78"/>
        <v>223.77</v>
      </c>
      <c r="N390" s="112">
        <f t="shared" si="78"/>
        <v>32.78</v>
      </c>
      <c r="O390" s="113">
        <f t="shared" si="78"/>
        <v>1.58</v>
      </c>
      <c r="P390" s="156"/>
      <c r="Q390" s="156"/>
      <c r="R390" s="156"/>
      <c r="S390" s="156"/>
      <c r="T390" s="156"/>
      <c r="U390" s="156"/>
      <c r="V390" s="156"/>
      <c r="W390" s="156"/>
      <c r="X390" s="156"/>
      <c r="Y390" s="117"/>
      <c r="Z390" s="117"/>
      <c r="AA390" s="117"/>
    </row>
    <row r="391" spans="1:256" s="158" customFormat="1" ht="16.5" customHeight="1" thickTop="1" x14ac:dyDescent="0.2">
      <c r="A391" s="227" t="s">
        <v>358</v>
      </c>
      <c r="B391" s="227"/>
      <c r="C391" s="122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4"/>
      <c r="P391" s="157"/>
      <c r="Q391" s="157"/>
      <c r="R391" s="157"/>
      <c r="S391" s="157"/>
      <c r="T391" s="157"/>
      <c r="U391" s="157"/>
      <c r="V391" s="157"/>
      <c r="W391" s="157"/>
      <c r="X391" s="157"/>
      <c r="Y391" s="157"/>
      <c r="Z391" s="157"/>
      <c r="AA391" s="157"/>
      <c r="HA391" s="104"/>
      <c r="HB391" s="104"/>
      <c r="HC391" s="104"/>
      <c r="HD391" s="104"/>
      <c r="HE391" s="104"/>
      <c r="HF391" s="104"/>
      <c r="HG391" s="104"/>
      <c r="HH391" s="104"/>
      <c r="HI391" s="104"/>
      <c r="HJ391" s="104"/>
      <c r="HK391" s="104"/>
      <c r="HL391" s="104"/>
      <c r="HM391" s="104"/>
      <c r="HN391" s="104"/>
      <c r="HO391" s="104"/>
      <c r="HP391" s="104"/>
      <c r="HQ391" s="104"/>
      <c r="HR391" s="104"/>
      <c r="HS391" s="104"/>
      <c r="HT391" s="104"/>
      <c r="HU391" s="104"/>
      <c r="HV391" s="104"/>
      <c r="HW391" s="104"/>
      <c r="HX391" s="104"/>
      <c r="HY391" s="104"/>
      <c r="HZ391" s="104"/>
      <c r="IA391" s="104"/>
      <c r="IB391" s="104"/>
      <c r="IC391" s="104"/>
      <c r="ID391" s="104"/>
      <c r="IE391" s="104"/>
      <c r="IF391" s="104"/>
      <c r="IG391" s="104"/>
      <c r="IH391" s="104"/>
      <c r="II391" s="104"/>
      <c r="IJ391" s="104"/>
      <c r="IK391" s="104"/>
      <c r="IL391" s="104"/>
      <c r="IM391" s="104"/>
      <c r="IN391" s="104"/>
      <c r="IO391" s="104"/>
      <c r="IP391" s="104"/>
      <c r="IQ391" s="104"/>
      <c r="IR391" s="104"/>
      <c r="IS391" s="104"/>
      <c r="IT391" s="104"/>
      <c r="IU391" s="104"/>
      <c r="IV391" s="104"/>
    </row>
    <row r="392" spans="1:256" s="25" customFormat="1" ht="15.75" customHeight="1" x14ac:dyDescent="0.2">
      <c r="A392" s="217" t="s">
        <v>204</v>
      </c>
      <c r="B392" s="218" t="s">
        <v>205</v>
      </c>
      <c r="C392" s="183">
        <v>150</v>
      </c>
      <c r="D392" s="24">
        <v>21.36</v>
      </c>
      <c r="E392" s="24">
        <v>19.2</v>
      </c>
      <c r="F392" s="24">
        <v>40</v>
      </c>
      <c r="G392" s="24">
        <v>395</v>
      </c>
      <c r="H392" s="24">
        <v>0.08</v>
      </c>
      <c r="I392" s="24">
        <v>0.4</v>
      </c>
      <c r="J392" s="24">
        <v>0.08</v>
      </c>
      <c r="K392" s="24">
        <v>0.8</v>
      </c>
      <c r="L392" s="24">
        <v>273.33</v>
      </c>
      <c r="M392" s="24">
        <v>410.7</v>
      </c>
      <c r="N392" s="24">
        <v>42.7</v>
      </c>
      <c r="O392" s="219">
        <v>1</v>
      </c>
    </row>
    <row r="393" spans="1:256" s="25" customFormat="1" ht="15.75" customHeight="1" x14ac:dyDescent="0.2">
      <c r="A393" s="220" t="s">
        <v>374</v>
      </c>
      <c r="B393" s="23" t="s">
        <v>355</v>
      </c>
      <c r="C393" s="183">
        <v>60</v>
      </c>
      <c r="D393" s="24">
        <v>0.12</v>
      </c>
      <c r="E393" s="24">
        <v>3.3000000000000002E-2</v>
      </c>
      <c r="F393" s="24">
        <v>12.5</v>
      </c>
      <c r="G393" s="24">
        <v>50.75</v>
      </c>
      <c r="H393" s="24">
        <v>0.01</v>
      </c>
      <c r="I393" s="24">
        <v>0.876</v>
      </c>
      <c r="J393" s="24">
        <v>0</v>
      </c>
      <c r="K393" s="24">
        <v>0</v>
      </c>
      <c r="L393" s="24">
        <v>1.5</v>
      </c>
      <c r="M393" s="24">
        <v>1.3</v>
      </c>
      <c r="N393" s="24">
        <v>3.5</v>
      </c>
      <c r="O393" s="219">
        <v>0.15</v>
      </c>
    </row>
    <row r="394" spans="1:256" s="37" customFormat="1" ht="15" customHeight="1" x14ac:dyDescent="0.2">
      <c r="A394" s="217" t="s">
        <v>158</v>
      </c>
      <c r="B394" s="23" t="s">
        <v>138</v>
      </c>
      <c r="C394" s="183">
        <v>100</v>
      </c>
      <c r="D394" s="194">
        <v>0.6</v>
      </c>
      <c r="E394" s="194">
        <v>0.6</v>
      </c>
      <c r="F394" s="194">
        <v>15.4</v>
      </c>
      <c r="G394" s="194">
        <v>72</v>
      </c>
      <c r="H394" s="194">
        <v>0.05</v>
      </c>
      <c r="I394" s="194">
        <v>6</v>
      </c>
      <c r="J394" s="194">
        <v>0</v>
      </c>
      <c r="K394" s="194">
        <v>0.4</v>
      </c>
      <c r="L394" s="194">
        <v>30</v>
      </c>
      <c r="M394" s="194">
        <v>22</v>
      </c>
      <c r="N394" s="194">
        <v>17</v>
      </c>
      <c r="O394" s="221">
        <v>0.6</v>
      </c>
    </row>
    <row r="395" spans="1:256" s="25" customFormat="1" ht="15.75" customHeight="1" x14ac:dyDescent="0.2">
      <c r="A395" s="65" t="s">
        <v>310</v>
      </c>
      <c r="B395" s="53" t="s">
        <v>311</v>
      </c>
      <c r="C395" s="28">
        <v>200</v>
      </c>
      <c r="D395" s="29">
        <v>0.2</v>
      </c>
      <c r="E395" s="29">
        <v>0.2</v>
      </c>
      <c r="F395" s="29">
        <v>22</v>
      </c>
      <c r="G395" s="29">
        <v>90</v>
      </c>
      <c r="H395" s="29">
        <v>0</v>
      </c>
      <c r="I395" s="29">
        <v>0.5</v>
      </c>
      <c r="J395" s="29">
        <v>0</v>
      </c>
      <c r="K395" s="29">
        <v>0.1</v>
      </c>
      <c r="L395" s="29">
        <v>4.4000000000000004</v>
      </c>
      <c r="M395" s="29">
        <v>4.7</v>
      </c>
      <c r="N395" s="29">
        <v>0.7</v>
      </c>
      <c r="O395" s="30">
        <v>0.06</v>
      </c>
    </row>
    <row r="396" spans="1:256" ht="16.5" customHeight="1" thickBot="1" x14ac:dyDescent="0.25">
      <c r="A396" s="226" t="s">
        <v>359</v>
      </c>
      <c r="B396" s="226"/>
      <c r="C396" s="222">
        <f t="shared" ref="C396:O396" si="79">SUM(C392:C395)</f>
        <v>510</v>
      </c>
      <c r="D396" s="139">
        <f t="shared" si="79"/>
        <v>22.28</v>
      </c>
      <c r="E396" s="139">
        <f t="shared" si="79"/>
        <v>20.033000000000001</v>
      </c>
      <c r="F396" s="139">
        <f t="shared" si="79"/>
        <v>89.9</v>
      </c>
      <c r="G396" s="139">
        <f t="shared" si="79"/>
        <v>607.75</v>
      </c>
      <c r="H396" s="139">
        <f t="shared" si="79"/>
        <v>0.14000000000000001</v>
      </c>
      <c r="I396" s="139">
        <f t="shared" si="79"/>
        <v>7.7759999999999998</v>
      </c>
      <c r="J396" s="139">
        <f t="shared" si="79"/>
        <v>0.08</v>
      </c>
      <c r="K396" s="139">
        <f t="shared" si="79"/>
        <v>1.3000000000000003</v>
      </c>
      <c r="L396" s="139">
        <f t="shared" si="79"/>
        <v>309.22999999999996</v>
      </c>
      <c r="M396" s="139">
        <f t="shared" si="79"/>
        <v>438.7</v>
      </c>
      <c r="N396" s="139">
        <f t="shared" si="79"/>
        <v>63.900000000000006</v>
      </c>
      <c r="O396" s="148">
        <f t="shared" si="79"/>
        <v>1.81</v>
      </c>
    </row>
    <row r="397" spans="1:256" ht="16.5" customHeight="1" thickTop="1" x14ac:dyDescent="0.2">
      <c r="A397" s="225" t="s">
        <v>360</v>
      </c>
      <c r="B397" s="225"/>
      <c r="C397" s="137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138"/>
    </row>
    <row r="398" spans="1:256" s="25" customFormat="1" ht="24" customHeight="1" x14ac:dyDescent="0.2">
      <c r="A398" s="196" t="s">
        <v>350</v>
      </c>
      <c r="B398" s="27" t="s">
        <v>247</v>
      </c>
      <c r="C398" s="28">
        <v>250</v>
      </c>
      <c r="D398" s="32">
        <v>7.25</v>
      </c>
      <c r="E398" s="32">
        <v>3.75</v>
      </c>
      <c r="F398" s="32">
        <v>28.5</v>
      </c>
      <c r="G398" s="32">
        <v>177.5</v>
      </c>
      <c r="H398" s="32">
        <v>0.08</v>
      </c>
      <c r="I398" s="32">
        <v>1.5</v>
      </c>
      <c r="J398" s="32">
        <v>0.03</v>
      </c>
      <c r="K398" s="32">
        <v>0</v>
      </c>
      <c r="L398" s="32">
        <v>310</v>
      </c>
      <c r="M398" s="32">
        <v>237.5</v>
      </c>
      <c r="N398" s="32">
        <v>37.5</v>
      </c>
      <c r="O398" s="46">
        <v>0.25</v>
      </c>
    </row>
    <row r="399" spans="1:256" s="73" customFormat="1" ht="25.5" customHeight="1" x14ac:dyDescent="0.2">
      <c r="A399" s="69" t="s">
        <v>255</v>
      </c>
      <c r="B399" s="71" t="s">
        <v>256</v>
      </c>
      <c r="C399" s="70">
        <v>50</v>
      </c>
      <c r="D399" s="72">
        <v>6.6</v>
      </c>
      <c r="E399" s="72">
        <v>7.5</v>
      </c>
      <c r="F399" s="72">
        <v>43.6</v>
      </c>
      <c r="G399" s="72">
        <v>268.3</v>
      </c>
      <c r="H399" s="72">
        <v>0.06</v>
      </c>
      <c r="I399" s="72">
        <v>0.08</v>
      </c>
      <c r="J399" s="72">
        <v>7.0000000000000007E-2</v>
      </c>
      <c r="K399" s="72">
        <v>0.6</v>
      </c>
      <c r="L399" s="72">
        <v>15.8</v>
      </c>
      <c r="M399" s="72">
        <v>47.5</v>
      </c>
      <c r="N399" s="72">
        <v>10</v>
      </c>
      <c r="O399" s="72">
        <v>0.7</v>
      </c>
    </row>
    <row r="400" spans="1:256" ht="16.5" customHeight="1" thickBot="1" x14ac:dyDescent="0.25">
      <c r="A400" s="226" t="s">
        <v>361</v>
      </c>
      <c r="B400" s="226"/>
      <c r="C400" s="184">
        <f>SUM(C398:C399)</f>
        <v>300</v>
      </c>
      <c r="D400" s="112">
        <f>SUM(D398:D399)</f>
        <v>13.85</v>
      </c>
      <c r="E400" s="112">
        <f t="shared" ref="E400:O400" si="80">SUM(E398:E399)</f>
        <v>11.25</v>
      </c>
      <c r="F400" s="112">
        <f t="shared" si="80"/>
        <v>72.099999999999994</v>
      </c>
      <c r="G400" s="112">
        <f t="shared" si="80"/>
        <v>445.8</v>
      </c>
      <c r="H400" s="112">
        <f t="shared" si="80"/>
        <v>0.14000000000000001</v>
      </c>
      <c r="I400" s="112">
        <f t="shared" si="80"/>
        <v>1.58</v>
      </c>
      <c r="J400" s="112">
        <f t="shared" si="80"/>
        <v>0.1</v>
      </c>
      <c r="K400" s="112">
        <f t="shared" si="80"/>
        <v>0.6</v>
      </c>
      <c r="L400" s="112">
        <f t="shared" si="80"/>
        <v>325.8</v>
      </c>
      <c r="M400" s="112">
        <f t="shared" si="80"/>
        <v>285</v>
      </c>
      <c r="N400" s="112">
        <f t="shared" si="80"/>
        <v>47.5</v>
      </c>
      <c r="O400" s="113">
        <f t="shared" si="80"/>
        <v>0.95</v>
      </c>
    </row>
    <row r="401" spans="1:15" ht="16.5" customHeight="1" thickTop="1" thickBot="1" x14ac:dyDescent="0.25">
      <c r="A401" s="229" t="s">
        <v>362</v>
      </c>
      <c r="B401" s="230"/>
      <c r="C401" s="128"/>
      <c r="D401" s="78">
        <f t="shared" ref="D401:O401" si="81">D382+D390+D396</f>
        <v>70.78</v>
      </c>
      <c r="E401" s="78">
        <f t="shared" si="81"/>
        <v>70.962999999999994</v>
      </c>
      <c r="F401" s="78">
        <f t="shared" si="81"/>
        <v>298.87</v>
      </c>
      <c r="G401" s="78">
        <f t="shared" si="81"/>
        <v>2102.0700000000002</v>
      </c>
      <c r="H401" s="78">
        <f t="shared" si="81"/>
        <v>0.66200000000000003</v>
      </c>
      <c r="I401" s="78">
        <f t="shared" si="81"/>
        <v>169.90600000000001</v>
      </c>
      <c r="J401" s="78">
        <f t="shared" si="81"/>
        <v>448.46</v>
      </c>
      <c r="K401" s="78">
        <f t="shared" si="81"/>
        <v>31.62</v>
      </c>
      <c r="L401" s="78">
        <f t="shared" si="81"/>
        <v>836.97</v>
      </c>
      <c r="M401" s="78">
        <f t="shared" si="81"/>
        <v>878.37</v>
      </c>
      <c r="N401" s="78">
        <f t="shared" si="81"/>
        <v>138.94</v>
      </c>
      <c r="O401" s="78">
        <f t="shared" si="81"/>
        <v>8.0300000000000011</v>
      </c>
    </row>
    <row r="402" spans="1:15" ht="16.5" customHeight="1" thickTop="1" thickBot="1" x14ac:dyDescent="0.25">
      <c r="A402" s="229" t="s">
        <v>363</v>
      </c>
      <c r="B402" s="230"/>
      <c r="C402" s="128"/>
      <c r="D402" s="78">
        <f t="shared" ref="D402:O402" si="82">D382+D390+D400</f>
        <v>62.35</v>
      </c>
      <c r="E402" s="78">
        <f t="shared" si="82"/>
        <v>62.18</v>
      </c>
      <c r="F402" s="78">
        <f t="shared" si="82"/>
        <v>281.07000000000005</v>
      </c>
      <c r="G402" s="78">
        <f t="shared" si="82"/>
        <v>1940.1200000000001</v>
      </c>
      <c r="H402" s="78">
        <f t="shared" si="82"/>
        <v>0.66200000000000003</v>
      </c>
      <c r="I402" s="78">
        <f t="shared" si="82"/>
        <v>163.71</v>
      </c>
      <c r="J402" s="78">
        <f t="shared" si="82"/>
        <v>448.48</v>
      </c>
      <c r="K402" s="78">
        <f t="shared" si="82"/>
        <v>30.92</v>
      </c>
      <c r="L402" s="78">
        <f t="shared" si="82"/>
        <v>853.54</v>
      </c>
      <c r="M402" s="78">
        <f t="shared" si="82"/>
        <v>724.67000000000007</v>
      </c>
      <c r="N402" s="78">
        <f t="shared" si="82"/>
        <v>122.54</v>
      </c>
      <c r="O402" s="78">
        <f t="shared" si="82"/>
        <v>7.1700000000000008</v>
      </c>
    </row>
    <row r="403" spans="1:15" ht="17.25" customHeight="1" thickTop="1" thickBot="1" x14ac:dyDescent="0.25">
      <c r="A403" s="231" t="s">
        <v>93</v>
      </c>
      <c r="B403" s="231"/>
      <c r="C403" s="128"/>
      <c r="D403" s="78">
        <f t="shared" ref="D403:O403" si="83">D382+D390+D396+D400</f>
        <v>84.63</v>
      </c>
      <c r="E403" s="78">
        <f t="shared" si="83"/>
        <v>82.212999999999994</v>
      </c>
      <c r="F403" s="78">
        <f t="shared" si="83"/>
        <v>370.97</v>
      </c>
      <c r="G403" s="78">
        <f t="shared" si="83"/>
        <v>2547.8700000000003</v>
      </c>
      <c r="H403" s="78">
        <f t="shared" si="83"/>
        <v>0.80200000000000005</v>
      </c>
      <c r="I403" s="78">
        <f t="shared" si="83"/>
        <v>171.48600000000002</v>
      </c>
      <c r="J403" s="78">
        <f t="shared" si="83"/>
        <v>448.56</v>
      </c>
      <c r="K403" s="78">
        <f t="shared" si="83"/>
        <v>32.22</v>
      </c>
      <c r="L403" s="78">
        <f t="shared" si="83"/>
        <v>1162.77</v>
      </c>
      <c r="M403" s="78">
        <f t="shared" si="83"/>
        <v>1163.3699999999999</v>
      </c>
      <c r="N403" s="78">
        <f t="shared" si="83"/>
        <v>186.44</v>
      </c>
      <c r="O403" s="129">
        <f t="shared" si="83"/>
        <v>8.98</v>
      </c>
    </row>
    <row r="404" spans="1:15" ht="16.5" customHeight="1" thickTop="1" x14ac:dyDescent="0.2">
      <c r="A404" s="159"/>
      <c r="B404" s="159"/>
      <c r="C404" s="160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</row>
    <row r="405" spans="1:15" x14ac:dyDescent="0.2">
      <c r="N405" s="228" t="s">
        <v>319</v>
      </c>
      <c r="O405" s="228"/>
    </row>
    <row r="406" spans="1:15" ht="15.75" customHeight="1" x14ac:dyDescent="0.25">
      <c r="A406" s="105" t="s">
        <v>94</v>
      </c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</row>
    <row r="407" spans="1:15" ht="13.5" customHeight="1" thickBot="1" x14ac:dyDescent="0.25">
      <c r="A407" s="107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</row>
    <row r="408" spans="1:15" ht="16.5" customHeight="1" thickTop="1" thickBot="1" x14ac:dyDescent="0.25">
      <c r="A408" s="232" t="s">
        <v>1</v>
      </c>
      <c r="B408" s="233" t="s">
        <v>2</v>
      </c>
      <c r="C408" s="233" t="s">
        <v>3</v>
      </c>
      <c r="D408" s="239" t="s">
        <v>4</v>
      </c>
      <c r="E408" s="239"/>
      <c r="F408" s="239"/>
      <c r="G408" s="233" t="s">
        <v>5</v>
      </c>
      <c r="H408" s="239" t="s">
        <v>6</v>
      </c>
      <c r="I408" s="239"/>
      <c r="J408" s="239"/>
      <c r="K408" s="239"/>
      <c r="L408" s="240" t="s">
        <v>7</v>
      </c>
      <c r="M408" s="240"/>
      <c r="N408" s="240"/>
      <c r="O408" s="240"/>
    </row>
    <row r="409" spans="1:15" ht="17.25" customHeight="1" thickTop="1" thickBot="1" x14ac:dyDescent="0.25">
      <c r="A409" s="232"/>
      <c r="B409" s="233"/>
      <c r="C409" s="233"/>
      <c r="D409" s="108" t="s">
        <v>8</v>
      </c>
      <c r="E409" s="108" t="s">
        <v>9</v>
      </c>
      <c r="F409" s="108" t="s">
        <v>10</v>
      </c>
      <c r="G409" s="233"/>
      <c r="H409" s="108" t="s">
        <v>11</v>
      </c>
      <c r="I409" s="108" t="s">
        <v>12</v>
      </c>
      <c r="J409" s="108" t="s">
        <v>13</v>
      </c>
      <c r="K409" s="108" t="s">
        <v>14</v>
      </c>
      <c r="L409" s="108" t="s">
        <v>15</v>
      </c>
      <c r="M409" s="108" t="s">
        <v>16</v>
      </c>
      <c r="N409" s="108" t="s">
        <v>17</v>
      </c>
      <c r="O409" s="109" t="s">
        <v>18</v>
      </c>
    </row>
    <row r="410" spans="1:15" ht="16.5" customHeight="1" thickTop="1" x14ac:dyDescent="0.2">
      <c r="A410" s="225" t="s">
        <v>19</v>
      </c>
      <c r="B410" s="225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1"/>
    </row>
    <row r="411" spans="1:15" s="25" customFormat="1" ht="15.75" customHeight="1" x14ac:dyDescent="0.2">
      <c r="A411" s="42" t="s">
        <v>154</v>
      </c>
      <c r="B411" s="27" t="s">
        <v>40</v>
      </c>
      <c r="C411" s="28">
        <v>200</v>
      </c>
      <c r="D411" s="29">
        <v>16</v>
      </c>
      <c r="E411" s="29">
        <v>20.8</v>
      </c>
      <c r="F411" s="29">
        <v>47.94</v>
      </c>
      <c r="G411" s="29">
        <v>442</v>
      </c>
      <c r="H411" s="29">
        <v>0.18</v>
      </c>
      <c r="I411" s="29">
        <v>0</v>
      </c>
      <c r="J411" s="29">
        <v>108</v>
      </c>
      <c r="K411" s="29">
        <v>0.92</v>
      </c>
      <c r="L411" s="29">
        <v>136.36000000000001</v>
      </c>
      <c r="M411" s="29">
        <v>131.82</v>
      </c>
      <c r="N411" s="29">
        <v>12.9</v>
      </c>
      <c r="O411" s="80">
        <v>0</v>
      </c>
    </row>
    <row r="412" spans="1:15" s="25" customFormat="1" ht="15.75" customHeight="1" x14ac:dyDescent="0.2">
      <c r="A412" s="42" t="s">
        <v>72</v>
      </c>
      <c r="B412" s="27" t="s">
        <v>73</v>
      </c>
      <c r="C412" s="28">
        <v>60</v>
      </c>
      <c r="D412" s="29">
        <v>1.86</v>
      </c>
      <c r="E412" s="29">
        <v>0.12</v>
      </c>
      <c r="F412" s="29">
        <v>3.9</v>
      </c>
      <c r="G412" s="29">
        <v>24</v>
      </c>
      <c r="H412" s="29">
        <v>0.06</v>
      </c>
      <c r="I412" s="29">
        <v>6</v>
      </c>
      <c r="J412" s="29">
        <v>0.18</v>
      </c>
      <c r="K412" s="29">
        <v>0</v>
      </c>
      <c r="L412" s="29">
        <v>12</v>
      </c>
      <c r="M412" s="29">
        <v>37.200000000000003</v>
      </c>
      <c r="N412" s="29">
        <v>12.6</v>
      </c>
      <c r="O412" s="80">
        <v>0.42</v>
      </c>
    </row>
    <row r="413" spans="1:15" s="25" customFormat="1" ht="25.5" customHeight="1" x14ac:dyDescent="0.2">
      <c r="A413" s="42" t="s">
        <v>166</v>
      </c>
      <c r="B413" s="27" t="s">
        <v>20</v>
      </c>
      <c r="C413" s="28">
        <v>15</v>
      </c>
      <c r="D413" s="29">
        <v>1.1399999999999999</v>
      </c>
      <c r="E413" s="29">
        <v>0.12</v>
      </c>
      <c r="F413" s="29">
        <v>7.38</v>
      </c>
      <c r="G413" s="29">
        <v>35.25</v>
      </c>
      <c r="H413" s="29">
        <v>1.6500000000000001E-2</v>
      </c>
      <c r="I413" s="29">
        <v>0</v>
      </c>
      <c r="J413" s="29">
        <v>0</v>
      </c>
      <c r="K413" s="29">
        <v>0.16500000000000001</v>
      </c>
      <c r="L413" s="29">
        <v>3</v>
      </c>
      <c r="M413" s="29">
        <v>9.75</v>
      </c>
      <c r="N413" s="29">
        <v>2.1</v>
      </c>
      <c r="O413" s="29">
        <v>0.16500000000000001</v>
      </c>
    </row>
    <row r="414" spans="1:15" s="25" customFormat="1" ht="25.5" customHeight="1" x14ac:dyDescent="0.2">
      <c r="A414" s="47" t="s">
        <v>158</v>
      </c>
      <c r="B414" s="27" t="s">
        <v>21</v>
      </c>
      <c r="C414" s="28">
        <v>100</v>
      </c>
      <c r="D414" s="29">
        <v>0.4</v>
      </c>
      <c r="E414" s="29">
        <v>0.3</v>
      </c>
      <c r="F414" s="29">
        <v>10.3</v>
      </c>
      <c r="G414" s="29">
        <v>47</v>
      </c>
      <c r="H414" s="29">
        <v>0.02</v>
      </c>
      <c r="I414" s="29">
        <v>5</v>
      </c>
      <c r="J414" s="29">
        <v>0</v>
      </c>
      <c r="K414" s="29">
        <v>0.4</v>
      </c>
      <c r="L414" s="29">
        <v>19</v>
      </c>
      <c r="M414" s="29">
        <v>12</v>
      </c>
      <c r="N414" s="29">
        <v>16</v>
      </c>
      <c r="O414" s="30">
        <v>2.2999999999999998</v>
      </c>
    </row>
    <row r="415" spans="1:15" s="25" customFormat="1" ht="25.5" customHeight="1" x14ac:dyDescent="0.2">
      <c r="A415" s="65" t="s">
        <v>155</v>
      </c>
      <c r="B415" s="34" t="s">
        <v>31</v>
      </c>
      <c r="C415" s="28">
        <v>200</v>
      </c>
      <c r="D415" s="32">
        <v>0.1</v>
      </c>
      <c r="E415" s="32">
        <v>0</v>
      </c>
      <c r="F415" s="32">
        <v>15</v>
      </c>
      <c r="G415" s="32">
        <v>60</v>
      </c>
      <c r="H415" s="32">
        <v>0</v>
      </c>
      <c r="I415" s="32">
        <v>0</v>
      </c>
      <c r="J415" s="32">
        <v>0</v>
      </c>
      <c r="K415" s="32">
        <v>0</v>
      </c>
      <c r="L415" s="32">
        <v>11</v>
      </c>
      <c r="M415" s="32">
        <v>3</v>
      </c>
      <c r="N415" s="32">
        <v>1</v>
      </c>
      <c r="O415" s="33">
        <v>0.3</v>
      </c>
    </row>
    <row r="416" spans="1:15" ht="16.5" customHeight="1" thickBot="1" x14ac:dyDescent="0.25">
      <c r="A416" s="226" t="s">
        <v>23</v>
      </c>
      <c r="B416" s="226"/>
      <c r="C416" s="184">
        <f>SUM(C411:C415)</f>
        <v>575</v>
      </c>
      <c r="D416" s="112">
        <f t="shared" ref="D416:O416" si="84">SUM(D411:D415)</f>
        <v>19.5</v>
      </c>
      <c r="E416" s="112">
        <f t="shared" si="84"/>
        <v>21.340000000000003</v>
      </c>
      <c r="F416" s="112">
        <f t="shared" si="84"/>
        <v>84.52</v>
      </c>
      <c r="G416" s="112">
        <f t="shared" si="84"/>
        <v>608.25</v>
      </c>
      <c r="H416" s="112">
        <f t="shared" si="84"/>
        <v>0.27650000000000002</v>
      </c>
      <c r="I416" s="112">
        <f t="shared" si="84"/>
        <v>11</v>
      </c>
      <c r="J416" s="112">
        <f t="shared" si="84"/>
        <v>108.18</v>
      </c>
      <c r="K416" s="112">
        <f t="shared" si="84"/>
        <v>1.4849999999999999</v>
      </c>
      <c r="L416" s="112">
        <f t="shared" si="84"/>
        <v>181.36</v>
      </c>
      <c r="M416" s="112">
        <f t="shared" si="84"/>
        <v>193.76999999999998</v>
      </c>
      <c r="N416" s="112">
        <f t="shared" si="84"/>
        <v>44.6</v>
      </c>
      <c r="O416" s="113">
        <f t="shared" si="84"/>
        <v>3.1849999999999996</v>
      </c>
    </row>
    <row r="417" spans="1:17" ht="16.5" customHeight="1" thickTop="1" x14ac:dyDescent="0.2">
      <c r="A417" s="227" t="s">
        <v>24</v>
      </c>
      <c r="B417" s="227"/>
      <c r="C417" s="114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6"/>
      <c r="Q417" s="117"/>
    </row>
    <row r="418" spans="1:17" ht="15.75" customHeight="1" x14ac:dyDescent="0.2">
      <c r="A418" s="65" t="s">
        <v>161</v>
      </c>
      <c r="B418" s="118" t="s">
        <v>317</v>
      </c>
      <c r="C418" s="177">
        <v>60</v>
      </c>
      <c r="D418" s="119">
        <v>0.6</v>
      </c>
      <c r="E418" s="119">
        <v>3.6</v>
      </c>
      <c r="F418" s="119">
        <v>1.8</v>
      </c>
      <c r="G418" s="119">
        <v>42</v>
      </c>
      <c r="H418" s="119">
        <v>1.7999999999999999E-2</v>
      </c>
      <c r="I418" s="119">
        <v>10.199999999999999</v>
      </c>
      <c r="J418" s="119">
        <v>0</v>
      </c>
      <c r="K418" s="119">
        <v>1.62</v>
      </c>
      <c r="L418" s="119">
        <v>18.600000000000001</v>
      </c>
      <c r="M418" s="119">
        <v>16.8</v>
      </c>
      <c r="N418" s="119">
        <v>8.4</v>
      </c>
      <c r="O418" s="120">
        <v>0.3</v>
      </c>
    </row>
    <row r="419" spans="1:17" ht="15.75" customHeight="1" x14ac:dyDescent="0.2">
      <c r="A419" s="121" t="s">
        <v>274</v>
      </c>
      <c r="B419" s="118" t="s">
        <v>159</v>
      </c>
      <c r="C419" s="177">
        <v>250</v>
      </c>
      <c r="D419" s="119">
        <v>2.1</v>
      </c>
      <c r="E419" s="119">
        <v>6.25</v>
      </c>
      <c r="F419" s="119">
        <v>17.399999999999999</v>
      </c>
      <c r="G419" s="119">
        <v>134.25</v>
      </c>
      <c r="H419" s="119">
        <v>0.1</v>
      </c>
      <c r="I419" s="119">
        <v>23.15</v>
      </c>
      <c r="J419" s="119">
        <v>31</v>
      </c>
      <c r="K419" s="119">
        <v>41.67</v>
      </c>
      <c r="L419" s="119">
        <v>105</v>
      </c>
      <c r="M419" s="119">
        <v>85</v>
      </c>
      <c r="N419" s="119">
        <v>5</v>
      </c>
      <c r="O419" s="120">
        <v>0.05</v>
      </c>
    </row>
    <row r="420" spans="1:17" s="25" customFormat="1" ht="15.75" customHeight="1" x14ac:dyDescent="0.2">
      <c r="A420" s="69" t="s">
        <v>156</v>
      </c>
      <c r="B420" s="39" t="s">
        <v>135</v>
      </c>
      <c r="C420" s="178">
        <v>100</v>
      </c>
      <c r="D420" s="41">
        <v>15.41</v>
      </c>
      <c r="E420" s="41">
        <v>11.8</v>
      </c>
      <c r="F420" s="41">
        <v>20.5</v>
      </c>
      <c r="G420" s="41">
        <v>249.84</v>
      </c>
      <c r="H420" s="41">
        <v>0.12</v>
      </c>
      <c r="I420" s="41">
        <v>1.3</v>
      </c>
      <c r="J420" s="41">
        <v>153</v>
      </c>
      <c r="K420" s="41">
        <v>0</v>
      </c>
      <c r="L420" s="41">
        <v>187.69</v>
      </c>
      <c r="M420" s="41">
        <v>23.2</v>
      </c>
      <c r="N420" s="41">
        <v>0</v>
      </c>
      <c r="O420" s="41">
        <v>0.5</v>
      </c>
    </row>
    <row r="421" spans="1:17" s="25" customFormat="1" ht="15.75" customHeight="1" x14ac:dyDescent="0.2">
      <c r="A421" s="42" t="s">
        <v>157</v>
      </c>
      <c r="B421" s="27" t="s">
        <v>88</v>
      </c>
      <c r="C421" s="28">
        <v>150</v>
      </c>
      <c r="D421" s="29">
        <v>3.96</v>
      </c>
      <c r="E421" s="29">
        <v>6.73</v>
      </c>
      <c r="F421" s="29">
        <v>16.350000000000001</v>
      </c>
      <c r="G421" s="29">
        <v>141.80000000000001</v>
      </c>
      <c r="H421" s="29">
        <v>0.13500000000000001</v>
      </c>
      <c r="I421" s="29">
        <v>0.67</v>
      </c>
      <c r="J421" s="29">
        <v>56.25</v>
      </c>
      <c r="K421" s="29">
        <v>0.15</v>
      </c>
      <c r="L421" s="29">
        <v>39</v>
      </c>
      <c r="M421" s="29">
        <v>85.5</v>
      </c>
      <c r="N421" s="29">
        <v>24</v>
      </c>
      <c r="O421" s="29">
        <v>0.08</v>
      </c>
    </row>
    <row r="422" spans="1:17" s="25" customFormat="1" ht="25.5" customHeight="1" x14ac:dyDescent="0.2">
      <c r="A422" s="42" t="s">
        <v>166</v>
      </c>
      <c r="B422" s="27" t="s">
        <v>20</v>
      </c>
      <c r="C422" s="28">
        <v>70</v>
      </c>
      <c r="D422" s="29">
        <v>5.32</v>
      </c>
      <c r="E422" s="29">
        <v>0.56000000000000005</v>
      </c>
      <c r="F422" s="29">
        <v>34.44</v>
      </c>
      <c r="G422" s="29">
        <v>164.5</v>
      </c>
      <c r="H422" s="29">
        <v>7.6999999999999999E-2</v>
      </c>
      <c r="I422" s="29">
        <v>0</v>
      </c>
      <c r="J422" s="29">
        <v>0</v>
      </c>
      <c r="K422" s="29">
        <v>0.77</v>
      </c>
      <c r="L422" s="29">
        <v>14</v>
      </c>
      <c r="M422" s="29">
        <v>45.5</v>
      </c>
      <c r="N422" s="29">
        <v>9.8000000000000007</v>
      </c>
      <c r="O422" s="29">
        <v>0.77</v>
      </c>
    </row>
    <row r="423" spans="1:17" s="25" customFormat="1" ht="25.5" customHeight="1" x14ac:dyDescent="0.2">
      <c r="A423" s="42" t="s">
        <v>158</v>
      </c>
      <c r="B423" s="27" t="s">
        <v>41</v>
      </c>
      <c r="C423" s="28">
        <v>100</v>
      </c>
      <c r="D423" s="32">
        <v>0.8</v>
      </c>
      <c r="E423" s="32">
        <v>0.2</v>
      </c>
      <c r="F423" s="32">
        <v>7.5</v>
      </c>
      <c r="G423" s="32">
        <v>38</v>
      </c>
      <c r="H423" s="32">
        <v>0.06</v>
      </c>
      <c r="I423" s="32">
        <v>38</v>
      </c>
      <c r="J423" s="32">
        <v>0</v>
      </c>
      <c r="K423" s="32">
        <v>0.2</v>
      </c>
      <c r="L423" s="32">
        <v>35</v>
      </c>
      <c r="M423" s="32">
        <v>11</v>
      </c>
      <c r="N423" s="32">
        <v>17</v>
      </c>
      <c r="O423" s="46">
        <v>0.1</v>
      </c>
    </row>
    <row r="424" spans="1:17" s="25" customFormat="1" ht="25.5" customHeight="1" x14ac:dyDescent="0.2">
      <c r="A424" s="42" t="s">
        <v>180</v>
      </c>
      <c r="B424" s="53" t="s">
        <v>87</v>
      </c>
      <c r="C424" s="28">
        <v>200</v>
      </c>
      <c r="D424" s="29">
        <v>0.3</v>
      </c>
      <c r="E424" s="29">
        <v>0</v>
      </c>
      <c r="F424" s="29">
        <v>20.100000000000001</v>
      </c>
      <c r="G424" s="29">
        <v>81</v>
      </c>
      <c r="H424" s="29">
        <v>0</v>
      </c>
      <c r="I424" s="29">
        <v>0.8</v>
      </c>
      <c r="J424" s="29">
        <v>0</v>
      </c>
      <c r="K424" s="29">
        <v>0</v>
      </c>
      <c r="L424" s="29">
        <v>10</v>
      </c>
      <c r="M424" s="29">
        <v>6</v>
      </c>
      <c r="N424" s="29">
        <v>3</v>
      </c>
      <c r="O424" s="30">
        <v>0.6</v>
      </c>
    </row>
    <row r="425" spans="1:17" ht="16.5" customHeight="1" thickBot="1" x14ac:dyDescent="0.25">
      <c r="A425" s="226" t="s">
        <v>28</v>
      </c>
      <c r="B425" s="226"/>
      <c r="C425" s="184">
        <f>SUM(C418:C424)</f>
        <v>930</v>
      </c>
      <c r="D425" s="112">
        <f t="shared" ref="D425:O425" si="85">SUM(D418:D424)</f>
        <v>28.490000000000002</v>
      </c>
      <c r="E425" s="112">
        <f t="shared" si="85"/>
        <v>29.139999999999997</v>
      </c>
      <c r="F425" s="112">
        <f t="shared" si="85"/>
        <v>118.09</v>
      </c>
      <c r="G425" s="112">
        <f t="shared" si="85"/>
        <v>851.3900000000001</v>
      </c>
      <c r="H425" s="112">
        <f t="shared" si="85"/>
        <v>0.51</v>
      </c>
      <c r="I425" s="112">
        <f t="shared" si="85"/>
        <v>74.11999999999999</v>
      </c>
      <c r="J425" s="112">
        <f t="shared" si="85"/>
        <v>240.25</v>
      </c>
      <c r="K425" s="112">
        <f t="shared" si="85"/>
        <v>44.410000000000004</v>
      </c>
      <c r="L425" s="112">
        <f t="shared" si="85"/>
        <v>409.28999999999996</v>
      </c>
      <c r="M425" s="112">
        <f t="shared" si="85"/>
        <v>273</v>
      </c>
      <c r="N425" s="112">
        <f t="shared" si="85"/>
        <v>67.2</v>
      </c>
      <c r="O425" s="113">
        <f t="shared" si="85"/>
        <v>2.4</v>
      </c>
    </row>
    <row r="426" spans="1:17" ht="16.5" customHeight="1" thickTop="1" x14ac:dyDescent="0.2">
      <c r="A426" s="227" t="s">
        <v>358</v>
      </c>
      <c r="B426" s="227"/>
      <c r="C426" s="122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4"/>
    </row>
    <row r="427" spans="1:17" s="25" customFormat="1" ht="25.5" customHeight="1" x14ac:dyDescent="0.2">
      <c r="A427" s="125" t="s">
        <v>266</v>
      </c>
      <c r="B427" s="126" t="s">
        <v>81</v>
      </c>
      <c r="C427" s="28">
        <v>60</v>
      </c>
      <c r="D427" s="29">
        <v>0.66</v>
      </c>
      <c r="E427" s="29">
        <v>0.12</v>
      </c>
      <c r="F427" s="29">
        <v>2.2799999999999998</v>
      </c>
      <c r="G427" s="29">
        <v>14.4</v>
      </c>
      <c r="H427" s="29">
        <v>3.5999999999999997E-2</v>
      </c>
      <c r="I427" s="29">
        <v>15</v>
      </c>
      <c r="J427" s="29">
        <v>0</v>
      </c>
      <c r="K427" s="29">
        <v>0.42</v>
      </c>
      <c r="L427" s="29">
        <v>8.4</v>
      </c>
      <c r="M427" s="29">
        <v>12</v>
      </c>
      <c r="N427" s="29">
        <v>15.6</v>
      </c>
      <c r="O427" s="29">
        <v>0.54</v>
      </c>
    </row>
    <row r="428" spans="1:17" s="31" customFormat="1" ht="15.75" customHeight="1" x14ac:dyDescent="0.2">
      <c r="A428" s="42" t="s">
        <v>284</v>
      </c>
      <c r="B428" s="27" t="s">
        <v>54</v>
      </c>
      <c r="C428" s="28">
        <v>105</v>
      </c>
      <c r="D428" s="29">
        <v>11.22</v>
      </c>
      <c r="E428" s="29">
        <v>8.4</v>
      </c>
      <c r="F428" s="29">
        <v>11.91</v>
      </c>
      <c r="G428" s="29">
        <v>164</v>
      </c>
      <c r="H428" s="29">
        <v>5.7599999999999998E-2</v>
      </c>
      <c r="I428" s="29">
        <v>2.1000000000000001E-2</v>
      </c>
      <c r="J428" s="29">
        <v>2.6909999999999996E-2</v>
      </c>
      <c r="K428" s="29">
        <v>0.44550000000000001</v>
      </c>
      <c r="L428" s="29">
        <v>158.09</v>
      </c>
      <c r="M428" s="29">
        <v>143.09</v>
      </c>
      <c r="N428" s="29">
        <v>11.35</v>
      </c>
      <c r="O428" s="30">
        <v>0.06</v>
      </c>
    </row>
    <row r="429" spans="1:17" s="31" customFormat="1" ht="15.75" customHeight="1" x14ac:dyDescent="0.2">
      <c r="A429" s="47" t="s">
        <v>369</v>
      </c>
      <c r="B429" s="127" t="s">
        <v>55</v>
      </c>
      <c r="C429" s="179">
        <v>160</v>
      </c>
      <c r="D429" s="48">
        <v>3.6</v>
      </c>
      <c r="E429" s="48">
        <v>9.93</v>
      </c>
      <c r="F429" s="48">
        <v>52.92</v>
      </c>
      <c r="G429" s="48">
        <v>235.56</v>
      </c>
      <c r="H429" s="48">
        <v>0.16</v>
      </c>
      <c r="I429" s="48">
        <v>1.3</v>
      </c>
      <c r="J429" s="48">
        <v>64.84</v>
      </c>
      <c r="K429" s="48">
        <v>0.18</v>
      </c>
      <c r="L429" s="81">
        <v>42</v>
      </c>
      <c r="M429" s="81">
        <v>20.399999999999999</v>
      </c>
      <c r="N429" s="48">
        <v>34.200000000000003</v>
      </c>
      <c r="O429" s="49">
        <v>0.05</v>
      </c>
    </row>
    <row r="430" spans="1:17" s="25" customFormat="1" ht="25.5" customHeight="1" x14ac:dyDescent="0.2">
      <c r="A430" s="42" t="s">
        <v>267</v>
      </c>
      <c r="B430" s="27" t="s">
        <v>61</v>
      </c>
      <c r="C430" s="28">
        <v>55</v>
      </c>
      <c r="D430" s="29">
        <v>3.63</v>
      </c>
      <c r="E430" s="29">
        <v>0.66</v>
      </c>
      <c r="F430" s="29">
        <v>18.37</v>
      </c>
      <c r="G430" s="29">
        <v>95.7</v>
      </c>
      <c r="H430" s="29">
        <v>9.8999999999999991E-2</v>
      </c>
      <c r="I430" s="29">
        <v>0</v>
      </c>
      <c r="J430" s="29">
        <v>0</v>
      </c>
      <c r="K430" s="29">
        <v>0.77</v>
      </c>
      <c r="L430" s="29">
        <v>19.25</v>
      </c>
      <c r="M430" s="29">
        <v>86.9</v>
      </c>
      <c r="N430" s="29">
        <v>25.85</v>
      </c>
      <c r="O430" s="29">
        <v>2.145</v>
      </c>
    </row>
    <row r="431" spans="1:17" s="25" customFormat="1" ht="25.5" customHeight="1" x14ac:dyDescent="0.2">
      <c r="A431" s="42" t="s">
        <v>184</v>
      </c>
      <c r="B431" s="27" t="s">
        <v>42</v>
      </c>
      <c r="C431" s="28">
        <v>200</v>
      </c>
      <c r="D431" s="29">
        <v>1</v>
      </c>
      <c r="E431" s="29">
        <v>0.2</v>
      </c>
      <c r="F431" s="29">
        <v>0.4</v>
      </c>
      <c r="G431" s="29">
        <v>92</v>
      </c>
      <c r="H431" s="29">
        <v>0.02</v>
      </c>
      <c r="I431" s="29">
        <v>4</v>
      </c>
      <c r="J431" s="29">
        <v>0</v>
      </c>
      <c r="K431" s="29">
        <v>0</v>
      </c>
      <c r="L431" s="29">
        <v>14</v>
      </c>
      <c r="M431" s="29">
        <v>0</v>
      </c>
      <c r="N431" s="29">
        <v>0</v>
      </c>
      <c r="O431" s="29">
        <v>2.8</v>
      </c>
    </row>
    <row r="432" spans="1:17" ht="16.5" customHeight="1" thickBot="1" x14ac:dyDescent="0.25">
      <c r="A432" s="226" t="s">
        <v>359</v>
      </c>
      <c r="B432" s="226"/>
      <c r="C432" s="184">
        <f>SUM(C427:C431)</f>
        <v>580</v>
      </c>
      <c r="D432" s="112">
        <f t="shared" ref="D432:N432" si="86">SUM(D427:D431)</f>
        <v>20.11</v>
      </c>
      <c r="E432" s="112">
        <f t="shared" si="86"/>
        <v>19.309999999999999</v>
      </c>
      <c r="F432" s="112">
        <f t="shared" si="86"/>
        <v>85.88000000000001</v>
      </c>
      <c r="G432" s="112">
        <f t="shared" si="86"/>
        <v>601.66000000000008</v>
      </c>
      <c r="H432" s="112">
        <f t="shared" si="86"/>
        <v>0.37259999999999999</v>
      </c>
      <c r="I432" s="112">
        <f t="shared" si="86"/>
        <v>20.321000000000002</v>
      </c>
      <c r="J432" s="112">
        <f t="shared" si="86"/>
        <v>64.866910000000004</v>
      </c>
      <c r="K432" s="112">
        <f t="shared" si="86"/>
        <v>1.8154999999999999</v>
      </c>
      <c r="L432" s="112">
        <f t="shared" si="86"/>
        <v>241.74</v>
      </c>
      <c r="M432" s="112">
        <f t="shared" si="86"/>
        <v>262.39</v>
      </c>
      <c r="N432" s="112">
        <f t="shared" si="86"/>
        <v>87</v>
      </c>
      <c r="O432" s="113">
        <f>SUM(O427:O431)</f>
        <v>5.5949999999999998</v>
      </c>
    </row>
    <row r="433" spans="1:15" ht="16.5" customHeight="1" thickTop="1" x14ac:dyDescent="0.2">
      <c r="A433" s="227" t="s">
        <v>360</v>
      </c>
      <c r="B433" s="227"/>
      <c r="C433" s="114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6"/>
    </row>
    <row r="434" spans="1:15" s="31" customFormat="1" ht="25.5" customHeight="1" x14ac:dyDescent="0.2">
      <c r="A434" s="42" t="s">
        <v>246</v>
      </c>
      <c r="B434" s="27" t="s">
        <v>57</v>
      </c>
      <c r="C434" s="28">
        <v>250</v>
      </c>
      <c r="D434" s="32">
        <v>7.25</v>
      </c>
      <c r="E434" s="32">
        <v>6.25</v>
      </c>
      <c r="F434" s="32">
        <v>10</v>
      </c>
      <c r="G434" s="32">
        <v>125</v>
      </c>
      <c r="H434" s="32">
        <v>0.1</v>
      </c>
      <c r="I434" s="32">
        <v>1.75</v>
      </c>
      <c r="J434" s="32">
        <v>0.05</v>
      </c>
      <c r="K434" s="32">
        <v>0</v>
      </c>
      <c r="L434" s="32">
        <v>300</v>
      </c>
      <c r="M434" s="32">
        <v>225</v>
      </c>
      <c r="N434" s="32">
        <v>35</v>
      </c>
      <c r="O434" s="46">
        <v>0.25</v>
      </c>
    </row>
    <row r="435" spans="1:15" s="31" customFormat="1" ht="25.5" customHeight="1" x14ac:dyDescent="0.2">
      <c r="A435" s="69" t="s">
        <v>270</v>
      </c>
      <c r="B435" s="61" t="s">
        <v>271</v>
      </c>
      <c r="C435" s="70">
        <v>50</v>
      </c>
      <c r="D435" s="62">
        <v>4.2</v>
      </c>
      <c r="E435" s="62">
        <v>8.3000000000000007</v>
      </c>
      <c r="F435" s="62">
        <v>43.9</v>
      </c>
      <c r="G435" s="62">
        <v>267.10000000000002</v>
      </c>
      <c r="H435" s="62">
        <v>0.05</v>
      </c>
      <c r="I435" s="62">
        <v>0</v>
      </c>
      <c r="J435" s="62">
        <v>0.04</v>
      </c>
      <c r="K435" s="62">
        <v>0.57999999999999996</v>
      </c>
      <c r="L435" s="62">
        <v>6.67</v>
      </c>
      <c r="M435" s="62">
        <v>26.67</v>
      </c>
      <c r="N435" s="62">
        <v>5</v>
      </c>
      <c r="O435" s="62">
        <v>0.42</v>
      </c>
    </row>
    <row r="436" spans="1:15" ht="16.5" customHeight="1" thickBot="1" x14ac:dyDescent="0.25">
      <c r="A436" s="226" t="s">
        <v>361</v>
      </c>
      <c r="B436" s="226"/>
      <c r="C436" s="184">
        <f>SUM(C434:C435)</f>
        <v>300</v>
      </c>
      <c r="D436" s="112">
        <f>SUM(D434:D435)</f>
        <v>11.45</v>
      </c>
      <c r="E436" s="112">
        <f>SUM(E434:E435)</f>
        <v>14.55</v>
      </c>
      <c r="F436" s="112">
        <f t="shared" ref="F436:O436" si="87">SUM(F434:F435)</f>
        <v>53.9</v>
      </c>
      <c r="G436" s="112">
        <f t="shared" si="87"/>
        <v>392.1</v>
      </c>
      <c r="H436" s="112">
        <f t="shared" si="87"/>
        <v>0.15000000000000002</v>
      </c>
      <c r="I436" s="112">
        <f t="shared" si="87"/>
        <v>1.75</v>
      </c>
      <c r="J436" s="112">
        <f t="shared" si="87"/>
        <v>0.09</v>
      </c>
      <c r="K436" s="112">
        <f t="shared" si="87"/>
        <v>0.57999999999999996</v>
      </c>
      <c r="L436" s="112">
        <f t="shared" si="87"/>
        <v>306.67</v>
      </c>
      <c r="M436" s="112">
        <f t="shared" si="87"/>
        <v>251.67000000000002</v>
      </c>
      <c r="N436" s="112">
        <f t="shared" si="87"/>
        <v>40</v>
      </c>
      <c r="O436" s="113">
        <f t="shared" si="87"/>
        <v>0.66999999999999993</v>
      </c>
    </row>
    <row r="437" spans="1:15" ht="16.5" customHeight="1" thickTop="1" thickBot="1" x14ac:dyDescent="0.25">
      <c r="A437" s="229" t="s">
        <v>362</v>
      </c>
      <c r="B437" s="230"/>
      <c r="C437" s="128"/>
      <c r="D437" s="78">
        <f t="shared" ref="D437:O437" si="88">D416+D425+D432</f>
        <v>68.099999999999994</v>
      </c>
      <c r="E437" s="78">
        <f t="shared" si="88"/>
        <v>69.790000000000006</v>
      </c>
      <c r="F437" s="78">
        <f t="shared" si="88"/>
        <v>288.49</v>
      </c>
      <c r="G437" s="78">
        <f t="shared" si="88"/>
        <v>2061.3000000000002</v>
      </c>
      <c r="H437" s="78">
        <f t="shared" si="88"/>
        <v>1.1591</v>
      </c>
      <c r="I437" s="78">
        <f t="shared" si="88"/>
        <v>105.44099999999999</v>
      </c>
      <c r="J437" s="78">
        <f t="shared" si="88"/>
        <v>413.29691000000003</v>
      </c>
      <c r="K437" s="78">
        <f t="shared" si="88"/>
        <v>47.710500000000003</v>
      </c>
      <c r="L437" s="78">
        <f t="shared" si="88"/>
        <v>832.39</v>
      </c>
      <c r="M437" s="78">
        <f t="shared" si="88"/>
        <v>729.16</v>
      </c>
      <c r="N437" s="78">
        <f t="shared" si="88"/>
        <v>198.8</v>
      </c>
      <c r="O437" s="78">
        <f t="shared" si="88"/>
        <v>11.18</v>
      </c>
    </row>
    <row r="438" spans="1:15" ht="16.5" customHeight="1" thickTop="1" thickBot="1" x14ac:dyDescent="0.25">
      <c r="A438" s="229" t="s">
        <v>363</v>
      </c>
      <c r="B438" s="230"/>
      <c r="C438" s="128"/>
      <c r="D438" s="78">
        <f t="shared" ref="D438:O438" si="89">D416+D425+D436</f>
        <v>59.44</v>
      </c>
      <c r="E438" s="78">
        <f t="shared" si="89"/>
        <v>65.03</v>
      </c>
      <c r="F438" s="78">
        <f t="shared" si="89"/>
        <v>256.51</v>
      </c>
      <c r="G438" s="78">
        <f t="shared" si="89"/>
        <v>1851.7400000000002</v>
      </c>
      <c r="H438" s="78">
        <f t="shared" si="89"/>
        <v>0.9365</v>
      </c>
      <c r="I438" s="78">
        <f t="shared" si="89"/>
        <v>86.86999999999999</v>
      </c>
      <c r="J438" s="78">
        <f t="shared" si="89"/>
        <v>348.52</v>
      </c>
      <c r="K438" s="78">
        <f t="shared" si="89"/>
        <v>46.475000000000001</v>
      </c>
      <c r="L438" s="78">
        <f t="shared" si="89"/>
        <v>897.31999999999994</v>
      </c>
      <c r="M438" s="78">
        <f t="shared" si="89"/>
        <v>718.44</v>
      </c>
      <c r="N438" s="78">
        <f t="shared" si="89"/>
        <v>151.80000000000001</v>
      </c>
      <c r="O438" s="78">
        <f t="shared" si="89"/>
        <v>6.254999999999999</v>
      </c>
    </row>
    <row r="439" spans="1:15" ht="17.25" customHeight="1" thickTop="1" thickBot="1" x14ac:dyDescent="0.25">
      <c r="A439" s="231" t="s">
        <v>95</v>
      </c>
      <c r="B439" s="231"/>
      <c r="C439" s="128"/>
      <c r="D439" s="78">
        <f t="shared" ref="D439:O439" si="90">D416+D425+D432+D436</f>
        <v>79.55</v>
      </c>
      <c r="E439" s="78">
        <f t="shared" si="90"/>
        <v>84.34</v>
      </c>
      <c r="F439" s="78">
        <f t="shared" si="90"/>
        <v>342.39</v>
      </c>
      <c r="G439" s="78">
        <f t="shared" si="90"/>
        <v>2453.4</v>
      </c>
      <c r="H439" s="78">
        <f t="shared" si="90"/>
        <v>1.3090999999999999</v>
      </c>
      <c r="I439" s="78">
        <f t="shared" si="90"/>
        <v>107.19099999999999</v>
      </c>
      <c r="J439" s="78">
        <f t="shared" si="90"/>
        <v>413.38691</v>
      </c>
      <c r="K439" s="78">
        <f t="shared" si="90"/>
        <v>48.290500000000002</v>
      </c>
      <c r="L439" s="78">
        <f t="shared" si="90"/>
        <v>1139.06</v>
      </c>
      <c r="M439" s="78">
        <f t="shared" si="90"/>
        <v>980.82999999999993</v>
      </c>
      <c r="N439" s="78">
        <f t="shared" si="90"/>
        <v>238.8</v>
      </c>
      <c r="O439" s="129">
        <f t="shared" si="90"/>
        <v>11.85</v>
      </c>
    </row>
    <row r="440" spans="1:15" ht="13.5" customHeight="1" thickTop="1" x14ac:dyDescent="0.2">
      <c r="A440" s="130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</row>
    <row r="441" spans="1:15" ht="12.75" customHeight="1" x14ac:dyDescent="0.2">
      <c r="A441" s="130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228" t="s">
        <v>319</v>
      </c>
      <c r="O441" s="228"/>
    </row>
    <row r="442" spans="1:15" ht="15.75" customHeight="1" x14ac:dyDescent="0.25">
      <c r="A442" s="105" t="s">
        <v>96</v>
      </c>
      <c r="B442" s="106"/>
      <c r="C442" s="106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</row>
    <row r="443" spans="1:15" ht="13.5" customHeight="1" thickBot="1" x14ac:dyDescent="0.25">
      <c r="A443" s="107"/>
      <c r="B443" s="106"/>
      <c r="C443" s="106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</row>
    <row r="444" spans="1:15" ht="16.5" customHeight="1" thickTop="1" thickBot="1" x14ac:dyDescent="0.25">
      <c r="A444" s="232" t="s">
        <v>1</v>
      </c>
      <c r="B444" s="233" t="s">
        <v>2</v>
      </c>
      <c r="C444" s="233" t="s">
        <v>3</v>
      </c>
      <c r="D444" s="234" t="s">
        <v>4</v>
      </c>
      <c r="E444" s="234"/>
      <c r="F444" s="234"/>
      <c r="G444" s="235" t="s">
        <v>5</v>
      </c>
      <c r="H444" s="234" t="s">
        <v>6</v>
      </c>
      <c r="I444" s="234"/>
      <c r="J444" s="234"/>
      <c r="K444" s="234"/>
      <c r="L444" s="236" t="s">
        <v>7</v>
      </c>
      <c r="M444" s="236"/>
      <c r="N444" s="236"/>
      <c r="O444" s="236"/>
    </row>
    <row r="445" spans="1:15" ht="17.25" customHeight="1" thickTop="1" thickBot="1" x14ac:dyDescent="0.25">
      <c r="A445" s="232"/>
      <c r="B445" s="233"/>
      <c r="C445" s="233"/>
      <c r="D445" s="133" t="s">
        <v>8</v>
      </c>
      <c r="E445" s="133" t="s">
        <v>9</v>
      </c>
      <c r="F445" s="133" t="s">
        <v>10</v>
      </c>
      <c r="G445" s="235"/>
      <c r="H445" s="133" t="s">
        <v>11</v>
      </c>
      <c r="I445" s="133" t="s">
        <v>12</v>
      </c>
      <c r="J445" s="133" t="s">
        <v>13</v>
      </c>
      <c r="K445" s="133" t="s">
        <v>14</v>
      </c>
      <c r="L445" s="133" t="s">
        <v>15</v>
      </c>
      <c r="M445" s="133" t="s">
        <v>16</v>
      </c>
      <c r="N445" s="133" t="s">
        <v>17</v>
      </c>
      <c r="O445" s="134" t="s">
        <v>18</v>
      </c>
    </row>
    <row r="446" spans="1:15" ht="16.5" customHeight="1" thickTop="1" x14ac:dyDescent="0.2">
      <c r="A446" s="225" t="s">
        <v>19</v>
      </c>
      <c r="B446" s="225"/>
      <c r="C446" s="110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6"/>
    </row>
    <row r="447" spans="1:15" s="35" customFormat="1" ht="15.75" customHeight="1" x14ac:dyDescent="0.2">
      <c r="A447" s="47" t="s">
        <v>275</v>
      </c>
      <c r="B447" s="38" t="s">
        <v>169</v>
      </c>
      <c r="C447" s="179">
        <v>200</v>
      </c>
      <c r="D447" s="48">
        <v>11.7</v>
      </c>
      <c r="E447" s="48">
        <v>4.6900000000000004</v>
      </c>
      <c r="F447" s="48">
        <v>37.229999999999997</v>
      </c>
      <c r="G447" s="48">
        <v>237.93</v>
      </c>
      <c r="H447" s="48">
        <v>0.122</v>
      </c>
      <c r="I447" s="48">
        <v>0</v>
      </c>
      <c r="J447" s="48">
        <v>105</v>
      </c>
      <c r="K447" s="48">
        <v>0.76</v>
      </c>
      <c r="L447" s="48">
        <v>36</v>
      </c>
      <c r="M447" s="48">
        <v>52</v>
      </c>
      <c r="N447" s="48">
        <v>19.25</v>
      </c>
      <c r="O447" s="49">
        <v>0.2</v>
      </c>
    </row>
    <row r="448" spans="1:15" s="25" customFormat="1" ht="15.75" customHeight="1" x14ac:dyDescent="0.2">
      <c r="A448" s="42" t="s">
        <v>167</v>
      </c>
      <c r="B448" s="27" t="s">
        <v>168</v>
      </c>
      <c r="C448" s="28">
        <v>60</v>
      </c>
      <c r="D448" s="29">
        <v>2.74</v>
      </c>
      <c r="E448" s="29">
        <v>13.84</v>
      </c>
      <c r="F448" s="29">
        <v>18</v>
      </c>
      <c r="G448" s="29">
        <v>207.52</v>
      </c>
      <c r="H448" s="29">
        <v>0.05</v>
      </c>
      <c r="I448" s="29">
        <v>0</v>
      </c>
      <c r="J448" s="29">
        <v>60</v>
      </c>
      <c r="K448" s="29">
        <v>0.3</v>
      </c>
      <c r="L448" s="29">
        <v>49.2</v>
      </c>
      <c r="M448" s="29">
        <v>13</v>
      </c>
      <c r="N448" s="29">
        <v>6.05</v>
      </c>
      <c r="O448" s="29">
        <v>0</v>
      </c>
    </row>
    <row r="449" spans="1:15" s="25" customFormat="1" ht="25.5" customHeight="1" x14ac:dyDescent="0.2">
      <c r="A449" s="47" t="s">
        <v>158</v>
      </c>
      <c r="B449" s="27" t="s">
        <v>39</v>
      </c>
      <c r="C449" s="28">
        <v>100</v>
      </c>
      <c r="D449" s="29">
        <v>1.5</v>
      </c>
      <c r="E449" s="29">
        <v>0.5</v>
      </c>
      <c r="F449" s="29">
        <v>21</v>
      </c>
      <c r="G449" s="29">
        <v>96</v>
      </c>
      <c r="H449" s="29">
        <v>0.04</v>
      </c>
      <c r="I449" s="29">
        <v>10</v>
      </c>
      <c r="J449" s="29">
        <v>0</v>
      </c>
      <c r="K449" s="29">
        <v>0.4</v>
      </c>
      <c r="L449" s="29">
        <v>8</v>
      </c>
      <c r="M449" s="29">
        <v>42</v>
      </c>
      <c r="N449" s="29">
        <v>28</v>
      </c>
      <c r="O449" s="30">
        <v>0.6</v>
      </c>
    </row>
    <row r="450" spans="1:15" s="25" customFormat="1" ht="25.5" customHeight="1" x14ac:dyDescent="0.2">
      <c r="A450" s="42" t="s">
        <v>165</v>
      </c>
      <c r="B450" s="27" t="s">
        <v>68</v>
      </c>
      <c r="C450" s="28">
        <v>200</v>
      </c>
      <c r="D450" s="29">
        <v>3.2</v>
      </c>
      <c r="E450" s="29">
        <v>2.7</v>
      </c>
      <c r="F450" s="29">
        <v>15.9</v>
      </c>
      <c r="G450" s="29">
        <v>79</v>
      </c>
      <c r="H450" s="29">
        <v>0.04</v>
      </c>
      <c r="I450" s="29">
        <v>1.3</v>
      </c>
      <c r="J450" s="29">
        <v>0.02</v>
      </c>
      <c r="K450" s="29">
        <v>0</v>
      </c>
      <c r="L450" s="29">
        <v>126</v>
      </c>
      <c r="M450" s="29">
        <v>90</v>
      </c>
      <c r="N450" s="29">
        <v>14</v>
      </c>
      <c r="O450" s="29">
        <v>0.1</v>
      </c>
    </row>
    <row r="451" spans="1:15" ht="16.5" customHeight="1" thickBot="1" x14ac:dyDescent="0.25">
      <c r="A451" s="238" t="s">
        <v>23</v>
      </c>
      <c r="B451" s="238"/>
      <c r="C451" s="184">
        <f t="shared" ref="C451:O451" si="91">SUM(C447:C450)</f>
        <v>560</v>
      </c>
      <c r="D451" s="112">
        <f t="shared" si="91"/>
        <v>19.14</v>
      </c>
      <c r="E451" s="112">
        <f t="shared" si="91"/>
        <v>21.73</v>
      </c>
      <c r="F451" s="112">
        <f t="shared" si="91"/>
        <v>92.13</v>
      </c>
      <c r="G451" s="112">
        <f t="shared" si="91"/>
        <v>620.45000000000005</v>
      </c>
      <c r="H451" s="112">
        <f t="shared" si="91"/>
        <v>0.252</v>
      </c>
      <c r="I451" s="112">
        <f t="shared" si="91"/>
        <v>11.3</v>
      </c>
      <c r="J451" s="112">
        <f t="shared" si="91"/>
        <v>165.02</v>
      </c>
      <c r="K451" s="112">
        <f t="shared" si="91"/>
        <v>1.46</v>
      </c>
      <c r="L451" s="112">
        <f t="shared" si="91"/>
        <v>219.2</v>
      </c>
      <c r="M451" s="112">
        <f t="shared" si="91"/>
        <v>197</v>
      </c>
      <c r="N451" s="112">
        <f t="shared" si="91"/>
        <v>67.3</v>
      </c>
      <c r="O451" s="113">
        <f t="shared" si="91"/>
        <v>0.9</v>
      </c>
    </row>
    <row r="452" spans="1:15" ht="16.5" customHeight="1" thickTop="1" x14ac:dyDescent="0.2">
      <c r="A452" s="225" t="s">
        <v>24</v>
      </c>
      <c r="B452" s="225"/>
      <c r="C452" s="137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138"/>
    </row>
    <row r="453" spans="1:15" ht="29.25" customHeight="1" x14ac:dyDescent="0.2">
      <c r="A453" s="121" t="s">
        <v>170</v>
      </c>
      <c r="B453" s="118" t="s">
        <v>29</v>
      </c>
      <c r="C453" s="177">
        <v>60</v>
      </c>
      <c r="D453" s="119">
        <v>0.66</v>
      </c>
      <c r="E453" s="119">
        <v>3.72</v>
      </c>
      <c r="F453" s="119">
        <v>2.2200000000000002</v>
      </c>
      <c r="G453" s="119">
        <v>45</v>
      </c>
      <c r="H453" s="119">
        <v>3.5999999999999997E-2</v>
      </c>
      <c r="I453" s="119">
        <v>13.26</v>
      </c>
      <c r="J453" s="119">
        <v>0</v>
      </c>
      <c r="K453" s="119">
        <v>1.98</v>
      </c>
      <c r="L453" s="119">
        <v>9</v>
      </c>
      <c r="M453" s="119">
        <v>15.6</v>
      </c>
      <c r="N453" s="119">
        <v>12</v>
      </c>
      <c r="O453" s="120">
        <v>0.54</v>
      </c>
    </row>
    <row r="454" spans="1:15" ht="15.75" customHeight="1" x14ac:dyDescent="0.2">
      <c r="A454" s="121" t="s">
        <v>276</v>
      </c>
      <c r="B454" s="118" t="s">
        <v>137</v>
      </c>
      <c r="C454" s="177">
        <v>250</v>
      </c>
      <c r="D454" s="119">
        <v>6.1</v>
      </c>
      <c r="E454" s="119">
        <v>7.1</v>
      </c>
      <c r="F454" s="119">
        <v>12.2</v>
      </c>
      <c r="G454" s="119">
        <v>137.1</v>
      </c>
      <c r="H454" s="119">
        <v>0.12</v>
      </c>
      <c r="I454" s="119">
        <v>15</v>
      </c>
      <c r="J454" s="119">
        <v>21.67</v>
      </c>
      <c r="K454" s="119">
        <v>23</v>
      </c>
      <c r="L454" s="119">
        <v>107</v>
      </c>
      <c r="M454" s="119">
        <v>87</v>
      </c>
      <c r="N454" s="119">
        <v>3</v>
      </c>
      <c r="O454" s="120">
        <v>0.18</v>
      </c>
    </row>
    <row r="455" spans="1:15" s="25" customFormat="1" ht="15.75" customHeight="1" x14ac:dyDescent="0.2">
      <c r="A455" s="42" t="s">
        <v>320</v>
      </c>
      <c r="B455" s="27" t="s">
        <v>321</v>
      </c>
      <c r="C455" s="28">
        <v>200</v>
      </c>
      <c r="D455" s="29">
        <v>14.65</v>
      </c>
      <c r="E455" s="29">
        <v>17.100000000000001</v>
      </c>
      <c r="F455" s="29">
        <v>42.4</v>
      </c>
      <c r="G455" s="29">
        <v>382.1</v>
      </c>
      <c r="H455" s="29">
        <v>0.11</v>
      </c>
      <c r="I455" s="29">
        <v>0.25</v>
      </c>
      <c r="J455" s="29">
        <v>36</v>
      </c>
      <c r="K455" s="29">
        <v>0.25</v>
      </c>
      <c r="L455" s="29">
        <v>20</v>
      </c>
      <c r="M455" s="29">
        <v>25</v>
      </c>
      <c r="N455" s="29">
        <v>11</v>
      </c>
      <c r="O455" s="30">
        <v>0.77</v>
      </c>
    </row>
    <row r="456" spans="1:15" s="25" customFormat="1" ht="25.5" customHeight="1" x14ac:dyDescent="0.2">
      <c r="A456" s="42" t="s">
        <v>166</v>
      </c>
      <c r="B456" s="27" t="s">
        <v>20</v>
      </c>
      <c r="C456" s="28">
        <v>80</v>
      </c>
      <c r="D456" s="29">
        <v>6.08</v>
      </c>
      <c r="E456" s="29">
        <v>0.64</v>
      </c>
      <c r="F456" s="29">
        <v>39.36</v>
      </c>
      <c r="G456" s="29">
        <v>188</v>
      </c>
      <c r="H456" s="29">
        <v>8.8000000000000009E-2</v>
      </c>
      <c r="I456" s="29">
        <v>0</v>
      </c>
      <c r="J456" s="29">
        <v>0</v>
      </c>
      <c r="K456" s="29">
        <v>0.88</v>
      </c>
      <c r="L456" s="29">
        <v>16</v>
      </c>
      <c r="M456" s="29">
        <v>52</v>
      </c>
      <c r="N456" s="29">
        <v>11.2</v>
      </c>
      <c r="O456" s="29">
        <v>0.88</v>
      </c>
    </row>
    <row r="457" spans="1:15" s="25" customFormat="1" ht="25.5" customHeight="1" x14ac:dyDescent="0.2">
      <c r="A457" s="42" t="s">
        <v>158</v>
      </c>
      <c r="B457" s="27" t="s">
        <v>27</v>
      </c>
      <c r="C457" s="28">
        <v>100</v>
      </c>
      <c r="D457" s="29">
        <v>0.8</v>
      </c>
      <c r="E457" s="29">
        <v>0.4</v>
      </c>
      <c r="F457" s="29">
        <v>8.1</v>
      </c>
      <c r="G457" s="29">
        <v>47</v>
      </c>
      <c r="H457" s="32">
        <v>0.02</v>
      </c>
      <c r="I457" s="32">
        <v>180</v>
      </c>
      <c r="J457" s="32">
        <v>0</v>
      </c>
      <c r="K457" s="32">
        <v>0.3</v>
      </c>
      <c r="L457" s="32">
        <v>40</v>
      </c>
      <c r="M457" s="32">
        <v>34</v>
      </c>
      <c r="N457" s="32">
        <v>25</v>
      </c>
      <c r="O457" s="46">
        <v>0.8</v>
      </c>
    </row>
    <row r="458" spans="1:15" s="25" customFormat="1" ht="25.5" customHeight="1" x14ac:dyDescent="0.2">
      <c r="A458" s="42" t="s">
        <v>208</v>
      </c>
      <c r="B458" s="27" t="s">
        <v>84</v>
      </c>
      <c r="C458" s="28">
        <v>200</v>
      </c>
      <c r="D458" s="29">
        <v>0.7</v>
      </c>
      <c r="E458" s="29">
        <v>0.3</v>
      </c>
      <c r="F458" s="29">
        <v>22.8</v>
      </c>
      <c r="G458" s="29">
        <v>97</v>
      </c>
      <c r="H458" s="32">
        <v>0.01</v>
      </c>
      <c r="I458" s="32">
        <v>70</v>
      </c>
      <c r="J458" s="32">
        <v>0</v>
      </c>
      <c r="K458" s="32">
        <v>0</v>
      </c>
      <c r="L458" s="32">
        <v>12</v>
      </c>
      <c r="M458" s="32">
        <v>3</v>
      </c>
      <c r="N458" s="32">
        <v>3</v>
      </c>
      <c r="O458" s="46">
        <v>1.5</v>
      </c>
    </row>
    <row r="459" spans="1:15" ht="16.5" customHeight="1" thickBot="1" x14ac:dyDescent="0.25">
      <c r="A459" s="238"/>
      <c r="B459" s="238"/>
      <c r="C459" s="184">
        <f>SUM(C453:C458)</f>
        <v>890</v>
      </c>
      <c r="D459" s="112">
        <f t="shared" ref="D459:O459" si="92">SUM(D453:D458)</f>
        <v>28.990000000000002</v>
      </c>
      <c r="E459" s="112">
        <f t="shared" si="92"/>
        <v>29.26</v>
      </c>
      <c r="F459" s="112">
        <f t="shared" si="92"/>
        <v>127.08</v>
      </c>
      <c r="G459" s="112">
        <f t="shared" si="92"/>
        <v>896.2</v>
      </c>
      <c r="H459" s="112">
        <f t="shared" si="92"/>
        <v>0.38400000000000006</v>
      </c>
      <c r="I459" s="112">
        <f t="shared" si="92"/>
        <v>278.51</v>
      </c>
      <c r="J459" s="112">
        <f t="shared" si="92"/>
        <v>57.67</v>
      </c>
      <c r="K459" s="112">
        <f t="shared" si="92"/>
        <v>26.41</v>
      </c>
      <c r="L459" s="112">
        <f t="shared" si="92"/>
        <v>204</v>
      </c>
      <c r="M459" s="112">
        <f t="shared" si="92"/>
        <v>216.6</v>
      </c>
      <c r="N459" s="112">
        <f t="shared" si="92"/>
        <v>65.2</v>
      </c>
      <c r="O459" s="113">
        <f t="shared" si="92"/>
        <v>4.67</v>
      </c>
    </row>
    <row r="460" spans="1:15" ht="16.5" customHeight="1" thickTop="1" x14ac:dyDescent="0.2">
      <c r="A460" s="227" t="s">
        <v>358</v>
      </c>
      <c r="B460" s="227"/>
      <c r="C460" s="122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4"/>
    </row>
    <row r="461" spans="1:15" s="37" customFormat="1" ht="15.75" customHeight="1" x14ac:dyDescent="0.2">
      <c r="A461" s="92" t="s">
        <v>172</v>
      </c>
      <c r="B461" s="39" t="s">
        <v>171</v>
      </c>
      <c r="C461" s="178" t="s">
        <v>173</v>
      </c>
      <c r="D461" s="41">
        <v>15.08</v>
      </c>
      <c r="E461" s="41">
        <v>17.43</v>
      </c>
      <c r="F461" s="41">
        <v>46.13</v>
      </c>
      <c r="G461" s="41">
        <v>401.71</v>
      </c>
      <c r="H461" s="41">
        <v>0.25</v>
      </c>
      <c r="I461" s="41">
        <v>0.03</v>
      </c>
      <c r="J461" s="41">
        <v>120</v>
      </c>
      <c r="K461" s="41">
        <v>0.4</v>
      </c>
      <c r="L461" s="41">
        <v>70.38</v>
      </c>
      <c r="M461" s="41">
        <v>118.77</v>
      </c>
      <c r="N461" s="41">
        <v>10.8</v>
      </c>
      <c r="O461" s="41">
        <v>1.25</v>
      </c>
    </row>
    <row r="462" spans="1:15" s="25" customFormat="1" ht="25.5" customHeight="1" x14ac:dyDescent="0.2">
      <c r="A462" s="47" t="s">
        <v>158</v>
      </c>
      <c r="B462" s="27" t="s">
        <v>138</v>
      </c>
      <c r="C462" s="28">
        <v>100</v>
      </c>
      <c r="D462" s="29">
        <v>0.6</v>
      </c>
      <c r="E462" s="29">
        <v>0.6</v>
      </c>
      <c r="F462" s="29">
        <v>15.4</v>
      </c>
      <c r="G462" s="29">
        <v>72</v>
      </c>
      <c r="H462" s="29">
        <v>0.05</v>
      </c>
      <c r="I462" s="29">
        <v>6</v>
      </c>
      <c r="J462" s="29">
        <v>0</v>
      </c>
      <c r="K462" s="29">
        <v>0.4</v>
      </c>
      <c r="L462" s="29">
        <v>30</v>
      </c>
      <c r="M462" s="29">
        <v>17</v>
      </c>
      <c r="N462" s="29">
        <v>22</v>
      </c>
      <c r="O462" s="29">
        <v>0.6</v>
      </c>
    </row>
    <row r="463" spans="1:15" s="37" customFormat="1" ht="15.75" customHeight="1" x14ac:dyDescent="0.2">
      <c r="A463" s="42" t="s">
        <v>174</v>
      </c>
      <c r="B463" s="53" t="s">
        <v>139</v>
      </c>
      <c r="C463" s="28">
        <v>200</v>
      </c>
      <c r="D463" s="29">
        <v>0.5</v>
      </c>
      <c r="E463" s="29">
        <v>0</v>
      </c>
      <c r="F463" s="29">
        <v>27</v>
      </c>
      <c r="G463" s="29">
        <v>110</v>
      </c>
      <c r="H463" s="29">
        <v>0.01</v>
      </c>
      <c r="I463" s="29">
        <v>0.5</v>
      </c>
      <c r="J463" s="29">
        <v>0</v>
      </c>
      <c r="K463" s="29">
        <v>0</v>
      </c>
      <c r="L463" s="29">
        <v>28</v>
      </c>
      <c r="M463" s="29">
        <v>19</v>
      </c>
      <c r="N463" s="29">
        <v>7</v>
      </c>
      <c r="O463" s="30">
        <v>0.14000000000000001</v>
      </c>
    </row>
    <row r="464" spans="1:15" ht="16.5" customHeight="1" thickBot="1" x14ac:dyDescent="0.25">
      <c r="A464" s="226" t="s">
        <v>359</v>
      </c>
      <c r="B464" s="226"/>
      <c r="C464" s="143">
        <v>500</v>
      </c>
      <c r="D464" s="112">
        <f t="shared" ref="D464:O464" si="93">SUM(D461:D463)</f>
        <v>16.18</v>
      </c>
      <c r="E464" s="112">
        <f t="shared" si="93"/>
        <v>18.03</v>
      </c>
      <c r="F464" s="112">
        <f t="shared" si="93"/>
        <v>88.53</v>
      </c>
      <c r="G464" s="112">
        <f t="shared" si="93"/>
        <v>583.71</v>
      </c>
      <c r="H464" s="112">
        <f t="shared" si="93"/>
        <v>0.31</v>
      </c>
      <c r="I464" s="112">
        <f t="shared" si="93"/>
        <v>6.53</v>
      </c>
      <c r="J464" s="112">
        <f t="shared" si="93"/>
        <v>120</v>
      </c>
      <c r="K464" s="112">
        <f t="shared" si="93"/>
        <v>0.8</v>
      </c>
      <c r="L464" s="112">
        <f t="shared" si="93"/>
        <v>128.38</v>
      </c>
      <c r="M464" s="112">
        <f t="shared" si="93"/>
        <v>154.76999999999998</v>
      </c>
      <c r="N464" s="112">
        <f t="shared" si="93"/>
        <v>39.799999999999997</v>
      </c>
      <c r="O464" s="113">
        <f t="shared" si="93"/>
        <v>1.9900000000000002</v>
      </c>
    </row>
    <row r="465" spans="1:15" ht="16.5" customHeight="1" thickTop="1" x14ac:dyDescent="0.2">
      <c r="A465" s="225" t="s">
        <v>360</v>
      </c>
      <c r="B465" s="225"/>
      <c r="C465" s="137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138"/>
    </row>
    <row r="466" spans="1:15" s="25" customFormat="1" ht="15.75" customHeight="1" x14ac:dyDescent="0.2">
      <c r="A466" s="192" t="s">
        <v>246</v>
      </c>
      <c r="B466" s="193" t="s">
        <v>32</v>
      </c>
      <c r="C466" s="183">
        <v>250</v>
      </c>
      <c r="D466" s="194">
        <v>7.25</v>
      </c>
      <c r="E466" s="194">
        <v>6.25</v>
      </c>
      <c r="F466" s="194">
        <v>10</v>
      </c>
      <c r="G466" s="194">
        <v>125</v>
      </c>
      <c r="H466" s="194">
        <v>0.1</v>
      </c>
      <c r="I466" s="194">
        <v>14.25</v>
      </c>
      <c r="J466" s="194">
        <v>0.05</v>
      </c>
      <c r="K466" s="194">
        <v>0</v>
      </c>
      <c r="L466" s="194">
        <v>300</v>
      </c>
      <c r="M466" s="194">
        <v>225</v>
      </c>
      <c r="N466" s="194">
        <v>35</v>
      </c>
      <c r="O466" s="195">
        <v>0.25</v>
      </c>
    </row>
    <row r="467" spans="1:15" s="66" customFormat="1" ht="25.5" customHeight="1" x14ac:dyDescent="0.2">
      <c r="A467" s="65" t="s">
        <v>249</v>
      </c>
      <c r="B467" s="61" t="s">
        <v>250</v>
      </c>
      <c r="C467" s="180">
        <v>50</v>
      </c>
      <c r="D467" s="62">
        <v>4.7300000000000004</v>
      </c>
      <c r="E467" s="62">
        <v>5.52</v>
      </c>
      <c r="F467" s="62">
        <v>40</v>
      </c>
      <c r="G467" s="62">
        <v>191.4</v>
      </c>
      <c r="H467" s="63">
        <v>0.02</v>
      </c>
      <c r="I467" s="63">
        <v>1.82</v>
      </c>
      <c r="J467" s="63">
        <v>0.04</v>
      </c>
      <c r="K467" s="63">
        <v>1.1100000000000001</v>
      </c>
      <c r="L467" s="63">
        <v>17.39</v>
      </c>
      <c r="M467" s="63">
        <v>52.96</v>
      </c>
      <c r="N467" s="63">
        <v>16.600000000000001</v>
      </c>
      <c r="O467" s="64">
        <v>0.66</v>
      </c>
    </row>
    <row r="468" spans="1:15" ht="16.5" customHeight="1" thickBot="1" x14ac:dyDescent="0.25">
      <c r="A468" s="226" t="s">
        <v>364</v>
      </c>
      <c r="B468" s="226"/>
      <c r="C468" s="184">
        <f>SUM(C466:C467)</f>
        <v>300</v>
      </c>
      <c r="D468" s="112">
        <f t="shared" ref="D468:O468" si="94">SUM(D466:D467)</f>
        <v>11.98</v>
      </c>
      <c r="E468" s="112">
        <f t="shared" si="94"/>
        <v>11.77</v>
      </c>
      <c r="F468" s="112">
        <f t="shared" si="94"/>
        <v>50</v>
      </c>
      <c r="G468" s="139">
        <f t="shared" si="94"/>
        <v>316.39999999999998</v>
      </c>
      <c r="H468" s="112">
        <f t="shared" si="94"/>
        <v>0.12000000000000001</v>
      </c>
      <c r="I468" s="112">
        <f t="shared" si="94"/>
        <v>16.07</v>
      </c>
      <c r="J468" s="112">
        <f t="shared" si="94"/>
        <v>0.09</v>
      </c>
      <c r="K468" s="112">
        <f t="shared" si="94"/>
        <v>1.1100000000000001</v>
      </c>
      <c r="L468" s="112">
        <f t="shared" si="94"/>
        <v>317.39</v>
      </c>
      <c r="M468" s="112">
        <f t="shared" si="94"/>
        <v>277.95999999999998</v>
      </c>
      <c r="N468" s="112">
        <f t="shared" si="94"/>
        <v>51.6</v>
      </c>
      <c r="O468" s="113">
        <f t="shared" si="94"/>
        <v>0.91</v>
      </c>
    </row>
    <row r="469" spans="1:15" ht="16.5" customHeight="1" thickTop="1" thickBot="1" x14ac:dyDescent="0.25">
      <c r="A469" s="229" t="s">
        <v>362</v>
      </c>
      <c r="B469" s="230"/>
      <c r="C469" s="128"/>
      <c r="D469" s="78">
        <f t="shared" ref="D469:O469" si="95">D451+D459+D464</f>
        <v>64.31</v>
      </c>
      <c r="E469" s="78">
        <f t="shared" si="95"/>
        <v>69.02000000000001</v>
      </c>
      <c r="F469" s="78">
        <f t="shared" si="95"/>
        <v>307.74</v>
      </c>
      <c r="G469" s="78">
        <f t="shared" si="95"/>
        <v>2100.36</v>
      </c>
      <c r="H469" s="78">
        <f t="shared" si="95"/>
        <v>0.94600000000000017</v>
      </c>
      <c r="I469" s="78">
        <f t="shared" si="95"/>
        <v>296.33999999999997</v>
      </c>
      <c r="J469" s="78">
        <f t="shared" si="95"/>
        <v>342.69</v>
      </c>
      <c r="K469" s="78">
        <f t="shared" si="95"/>
        <v>28.67</v>
      </c>
      <c r="L469" s="78">
        <f t="shared" si="95"/>
        <v>551.57999999999993</v>
      </c>
      <c r="M469" s="78">
        <f t="shared" si="95"/>
        <v>568.37</v>
      </c>
      <c r="N469" s="78">
        <f t="shared" si="95"/>
        <v>172.3</v>
      </c>
      <c r="O469" s="78">
        <f t="shared" si="95"/>
        <v>7.5600000000000005</v>
      </c>
    </row>
    <row r="470" spans="1:15" ht="16.5" customHeight="1" thickTop="1" thickBot="1" x14ac:dyDescent="0.25">
      <c r="A470" s="229" t="s">
        <v>363</v>
      </c>
      <c r="B470" s="230"/>
      <c r="C470" s="128"/>
      <c r="D470" s="78">
        <f t="shared" ref="D470:O470" si="96">D451+D459+D468</f>
        <v>60.11</v>
      </c>
      <c r="E470" s="78">
        <f t="shared" si="96"/>
        <v>62.760000000000005</v>
      </c>
      <c r="F470" s="78">
        <f t="shared" si="96"/>
        <v>269.20999999999998</v>
      </c>
      <c r="G470" s="78">
        <f t="shared" si="96"/>
        <v>1833.0500000000002</v>
      </c>
      <c r="H470" s="78">
        <f t="shared" si="96"/>
        <v>0.75600000000000012</v>
      </c>
      <c r="I470" s="78">
        <f t="shared" si="96"/>
        <v>305.88</v>
      </c>
      <c r="J470" s="78">
        <f t="shared" si="96"/>
        <v>222.78</v>
      </c>
      <c r="K470" s="78">
        <f t="shared" si="96"/>
        <v>28.98</v>
      </c>
      <c r="L470" s="78">
        <f t="shared" si="96"/>
        <v>740.58999999999992</v>
      </c>
      <c r="M470" s="78">
        <f t="shared" si="96"/>
        <v>691.56</v>
      </c>
      <c r="N470" s="78">
        <f t="shared" si="96"/>
        <v>184.1</v>
      </c>
      <c r="O470" s="78">
        <f t="shared" si="96"/>
        <v>6.48</v>
      </c>
    </row>
    <row r="471" spans="1:15" ht="17.25" customHeight="1" thickTop="1" thickBot="1" x14ac:dyDescent="0.25">
      <c r="A471" s="231" t="s">
        <v>97</v>
      </c>
      <c r="B471" s="231"/>
      <c r="C471" s="128"/>
      <c r="D471" s="78">
        <f t="shared" ref="D471:O471" si="97">D451+D459+D464+D468</f>
        <v>76.290000000000006</v>
      </c>
      <c r="E471" s="78">
        <f t="shared" si="97"/>
        <v>80.790000000000006</v>
      </c>
      <c r="F471" s="78">
        <f t="shared" si="97"/>
        <v>357.74</v>
      </c>
      <c r="G471" s="78">
        <f t="shared" si="97"/>
        <v>2416.7600000000002</v>
      </c>
      <c r="H471" s="78">
        <f t="shared" si="97"/>
        <v>1.0660000000000003</v>
      </c>
      <c r="I471" s="78">
        <f t="shared" si="97"/>
        <v>312.40999999999997</v>
      </c>
      <c r="J471" s="78">
        <f t="shared" si="97"/>
        <v>342.78</v>
      </c>
      <c r="K471" s="78">
        <f t="shared" si="97"/>
        <v>29.78</v>
      </c>
      <c r="L471" s="78">
        <f t="shared" si="97"/>
        <v>868.96999999999991</v>
      </c>
      <c r="M471" s="78">
        <f t="shared" si="97"/>
        <v>846.32999999999993</v>
      </c>
      <c r="N471" s="78">
        <f t="shared" si="97"/>
        <v>223.9</v>
      </c>
      <c r="O471" s="129">
        <f t="shared" si="97"/>
        <v>8.4700000000000006</v>
      </c>
    </row>
    <row r="472" spans="1:15" ht="13.5" customHeight="1" thickTop="1" x14ac:dyDescent="0.2">
      <c r="A472" s="106"/>
      <c r="B472" s="106"/>
      <c r="C472" s="106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</row>
    <row r="473" spans="1:15" ht="12.75" customHeight="1" x14ac:dyDescent="0.2">
      <c r="A473" s="106"/>
      <c r="B473" s="106"/>
      <c r="C473" s="106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228" t="s">
        <v>319</v>
      </c>
      <c r="O473" s="228"/>
    </row>
    <row r="474" spans="1:15" ht="15.75" customHeight="1" x14ac:dyDescent="0.25">
      <c r="A474" s="105" t="s">
        <v>98</v>
      </c>
      <c r="B474" s="106"/>
      <c r="C474" s="106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</row>
    <row r="475" spans="1:15" ht="13.5" customHeight="1" thickBot="1" x14ac:dyDescent="0.25">
      <c r="A475" s="107"/>
      <c r="B475" s="106"/>
      <c r="C475" s="106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</row>
    <row r="476" spans="1:15" ht="16.5" customHeight="1" thickTop="1" thickBot="1" x14ac:dyDescent="0.25">
      <c r="A476" s="232" t="s">
        <v>1</v>
      </c>
      <c r="B476" s="233" t="s">
        <v>2</v>
      </c>
      <c r="C476" s="233" t="s">
        <v>3</v>
      </c>
      <c r="D476" s="234" t="s">
        <v>4</v>
      </c>
      <c r="E476" s="234"/>
      <c r="F476" s="234"/>
      <c r="G476" s="235" t="s">
        <v>5</v>
      </c>
      <c r="H476" s="234" t="s">
        <v>6</v>
      </c>
      <c r="I476" s="234"/>
      <c r="J476" s="234"/>
      <c r="K476" s="234"/>
      <c r="L476" s="236" t="s">
        <v>7</v>
      </c>
      <c r="M476" s="236"/>
      <c r="N476" s="236"/>
      <c r="O476" s="236"/>
    </row>
    <row r="477" spans="1:15" ht="17.25" customHeight="1" thickTop="1" thickBot="1" x14ac:dyDescent="0.25">
      <c r="A477" s="232"/>
      <c r="B477" s="233"/>
      <c r="C477" s="233"/>
      <c r="D477" s="133" t="s">
        <v>8</v>
      </c>
      <c r="E477" s="133" t="s">
        <v>9</v>
      </c>
      <c r="F477" s="133" t="s">
        <v>10</v>
      </c>
      <c r="G477" s="235"/>
      <c r="H477" s="133" t="s">
        <v>11</v>
      </c>
      <c r="I477" s="133" t="s">
        <v>12</v>
      </c>
      <c r="J477" s="133" t="s">
        <v>13</v>
      </c>
      <c r="K477" s="133" t="s">
        <v>14</v>
      </c>
      <c r="L477" s="133" t="s">
        <v>15</v>
      </c>
      <c r="M477" s="133" t="s">
        <v>16</v>
      </c>
      <c r="N477" s="133" t="s">
        <v>17</v>
      </c>
      <c r="O477" s="134" t="s">
        <v>18</v>
      </c>
    </row>
    <row r="478" spans="1:15" ht="16.5" customHeight="1" thickTop="1" x14ac:dyDescent="0.2">
      <c r="A478" s="237" t="s">
        <v>19</v>
      </c>
      <c r="B478" s="237"/>
      <c r="C478" s="110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40"/>
    </row>
    <row r="479" spans="1:15" s="37" customFormat="1" ht="15.75" customHeight="1" x14ac:dyDescent="0.2">
      <c r="A479" s="89" t="s">
        <v>344</v>
      </c>
      <c r="B479" s="141" t="s">
        <v>64</v>
      </c>
      <c r="C479" s="181" t="s">
        <v>322</v>
      </c>
      <c r="D479" s="82">
        <v>18.27</v>
      </c>
      <c r="E479" s="82">
        <v>19.350000000000001</v>
      </c>
      <c r="F479" s="82">
        <v>65.34</v>
      </c>
      <c r="G479" s="82">
        <v>508.61</v>
      </c>
      <c r="H479" s="82">
        <v>0.21</v>
      </c>
      <c r="I479" s="82">
        <v>0.01</v>
      </c>
      <c r="J479" s="82">
        <v>181.65</v>
      </c>
      <c r="K479" s="82">
        <v>0.56699999999999995</v>
      </c>
      <c r="L479" s="82">
        <v>266.93</v>
      </c>
      <c r="M479" s="82">
        <v>324.40800000000002</v>
      </c>
      <c r="N479" s="82">
        <v>47.25</v>
      </c>
      <c r="O479" s="82">
        <v>0.21</v>
      </c>
    </row>
    <row r="480" spans="1:15" s="37" customFormat="1" ht="25.5" customHeight="1" x14ac:dyDescent="0.2">
      <c r="A480" s="42" t="s">
        <v>158</v>
      </c>
      <c r="B480" s="27" t="s">
        <v>36</v>
      </c>
      <c r="C480" s="28">
        <v>100</v>
      </c>
      <c r="D480" s="32">
        <v>0.9</v>
      </c>
      <c r="E480" s="32">
        <v>0.2</v>
      </c>
      <c r="F480" s="32">
        <v>8.1</v>
      </c>
      <c r="G480" s="32">
        <v>43</v>
      </c>
      <c r="H480" s="32">
        <v>0.04</v>
      </c>
      <c r="I480" s="32">
        <v>60</v>
      </c>
      <c r="J480" s="32">
        <v>0</v>
      </c>
      <c r="K480" s="32">
        <v>0.2</v>
      </c>
      <c r="L480" s="32">
        <v>34</v>
      </c>
      <c r="M480" s="32">
        <v>23</v>
      </c>
      <c r="N480" s="32">
        <v>13</v>
      </c>
      <c r="O480" s="46">
        <v>0.3</v>
      </c>
    </row>
    <row r="481" spans="1:15" s="25" customFormat="1" ht="25.5" customHeight="1" x14ac:dyDescent="0.2">
      <c r="A481" s="42" t="s">
        <v>177</v>
      </c>
      <c r="B481" s="27" t="s">
        <v>35</v>
      </c>
      <c r="C481" s="28">
        <v>200</v>
      </c>
      <c r="D481" s="29">
        <v>0.1</v>
      </c>
      <c r="E481" s="29">
        <v>0</v>
      </c>
      <c r="F481" s="29">
        <v>15.2</v>
      </c>
      <c r="G481" s="29">
        <v>61</v>
      </c>
      <c r="H481" s="29">
        <v>0</v>
      </c>
      <c r="I481" s="29">
        <v>2.8</v>
      </c>
      <c r="J481" s="29">
        <v>0</v>
      </c>
      <c r="K481" s="29">
        <v>0</v>
      </c>
      <c r="L481" s="29">
        <v>14.2</v>
      </c>
      <c r="M481" s="29">
        <v>4</v>
      </c>
      <c r="N481" s="29">
        <v>2</v>
      </c>
      <c r="O481" s="30">
        <v>0.4</v>
      </c>
    </row>
    <row r="482" spans="1:15" ht="16.5" customHeight="1" thickBot="1" x14ac:dyDescent="0.25">
      <c r="A482" s="226" t="s">
        <v>23</v>
      </c>
      <c r="B482" s="226"/>
      <c r="C482" s="184">
        <v>510</v>
      </c>
      <c r="D482" s="112">
        <f t="shared" ref="D482:O482" si="98">SUM(D479:D481)</f>
        <v>19.27</v>
      </c>
      <c r="E482" s="112">
        <f t="shared" si="98"/>
        <v>19.55</v>
      </c>
      <c r="F482" s="112">
        <f t="shared" si="98"/>
        <v>88.64</v>
      </c>
      <c r="G482" s="112">
        <f t="shared" si="98"/>
        <v>612.61</v>
      </c>
      <c r="H482" s="112">
        <f t="shared" si="98"/>
        <v>0.25</v>
      </c>
      <c r="I482" s="112">
        <f t="shared" si="98"/>
        <v>62.809999999999995</v>
      </c>
      <c r="J482" s="112">
        <f t="shared" si="98"/>
        <v>181.65</v>
      </c>
      <c r="K482" s="112">
        <f t="shared" si="98"/>
        <v>0.7669999999999999</v>
      </c>
      <c r="L482" s="112">
        <f t="shared" si="98"/>
        <v>315.13</v>
      </c>
      <c r="M482" s="112">
        <f t="shared" si="98"/>
        <v>351.40800000000002</v>
      </c>
      <c r="N482" s="112">
        <f t="shared" si="98"/>
        <v>62.25</v>
      </c>
      <c r="O482" s="113">
        <f t="shared" si="98"/>
        <v>0.91</v>
      </c>
    </row>
    <row r="483" spans="1:15" ht="16.5" customHeight="1" thickTop="1" x14ac:dyDescent="0.2">
      <c r="A483" s="225" t="s">
        <v>24</v>
      </c>
      <c r="B483" s="225"/>
      <c r="C483" s="137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138"/>
    </row>
    <row r="484" spans="1:15" s="25" customFormat="1" ht="30" customHeight="1" x14ac:dyDescent="0.2">
      <c r="A484" s="42" t="s">
        <v>268</v>
      </c>
      <c r="B484" s="27" t="s">
        <v>52</v>
      </c>
      <c r="C484" s="28">
        <v>100</v>
      </c>
      <c r="D484" s="29">
        <v>1.3</v>
      </c>
      <c r="E484" s="29">
        <v>10.8</v>
      </c>
      <c r="F484" s="29">
        <v>6.8</v>
      </c>
      <c r="G484" s="29">
        <v>130</v>
      </c>
      <c r="H484" s="29">
        <v>0.04</v>
      </c>
      <c r="I484" s="29">
        <v>8.4</v>
      </c>
      <c r="J484" s="29">
        <v>0</v>
      </c>
      <c r="K484" s="29">
        <v>4.5999999999999996</v>
      </c>
      <c r="L484" s="29">
        <v>23</v>
      </c>
      <c r="M484" s="29">
        <v>40</v>
      </c>
      <c r="N484" s="29">
        <v>18</v>
      </c>
      <c r="O484" s="29">
        <v>0.8</v>
      </c>
    </row>
    <row r="485" spans="1:15" ht="15.75" customHeight="1" x14ac:dyDescent="0.2">
      <c r="A485" s="121" t="s">
        <v>277</v>
      </c>
      <c r="B485" s="118" t="s">
        <v>140</v>
      </c>
      <c r="C485" s="177">
        <v>250</v>
      </c>
      <c r="D485" s="119">
        <v>2.6</v>
      </c>
      <c r="E485" s="119">
        <v>3.5</v>
      </c>
      <c r="F485" s="119">
        <v>15.6</v>
      </c>
      <c r="G485" s="119">
        <v>104.3</v>
      </c>
      <c r="H485" s="119">
        <v>0.1</v>
      </c>
      <c r="I485" s="119">
        <v>21</v>
      </c>
      <c r="J485" s="119">
        <v>10</v>
      </c>
      <c r="K485" s="119">
        <v>18</v>
      </c>
      <c r="L485" s="119">
        <v>125</v>
      </c>
      <c r="M485" s="119">
        <v>91</v>
      </c>
      <c r="N485" s="119">
        <v>5</v>
      </c>
      <c r="O485" s="120">
        <v>0.2</v>
      </c>
    </row>
    <row r="486" spans="1:15" s="37" customFormat="1" ht="15.75" customHeight="1" x14ac:dyDescent="0.2">
      <c r="A486" s="69" t="s">
        <v>178</v>
      </c>
      <c r="B486" s="39" t="s">
        <v>326</v>
      </c>
      <c r="C486" s="178" t="s">
        <v>179</v>
      </c>
      <c r="D486" s="41">
        <v>16.7</v>
      </c>
      <c r="E486" s="41">
        <v>8.84</v>
      </c>
      <c r="F486" s="41">
        <v>8.2200000000000006</v>
      </c>
      <c r="G486" s="41">
        <v>176.43</v>
      </c>
      <c r="H486" s="41">
        <v>0.05</v>
      </c>
      <c r="I486" s="41">
        <v>11.9</v>
      </c>
      <c r="J486" s="41">
        <v>350</v>
      </c>
      <c r="K486" s="41">
        <v>2.41</v>
      </c>
      <c r="L486" s="41">
        <v>202.66</v>
      </c>
      <c r="M486" s="41">
        <v>326.58</v>
      </c>
      <c r="N486" s="41">
        <v>31.2</v>
      </c>
      <c r="O486" s="41">
        <v>0</v>
      </c>
    </row>
    <row r="487" spans="1:15" s="25" customFormat="1" ht="25.5" customHeight="1" x14ac:dyDescent="0.2">
      <c r="A487" s="42" t="s">
        <v>181</v>
      </c>
      <c r="B487" s="27" t="s">
        <v>60</v>
      </c>
      <c r="C487" s="28">
        <v>150</v>
      </c>
      <c r="D487" s="29">
        <v>3.69</v>
      </c>
      <c r="E487" s="29">
        <v>6.0750000000000002</v>
      </c>
      <c r="F487" s="29">
        <v>33.81</v>
      </c>
      <c r="G487" s="29">
        <v>204.6</v>
      </c>
      <c r="H487" s="29">
        <v>2.6999999999999996E-2</v>
      </c>
      <c r="I487" s="29">
        <v>0</v>
      </c>
      <c r="J487" s="29">
        <v>4.0500000000000001E-2</v>
      </c>
      <c r="K487" s="29">
        <v>0.28499999999999998</v>
      </c>
      <c r="L487" s="29">
        <v>5.0999999999999996</v>
      </c>
      <c r="M487" s="29">
        <v>70.8</v>
      </c>
      <c r="N487" s="29">
        <v>22.8</v>
      </c>
      <c r="O487" s="29">
        <v>0.52500000000000002</v>
      </c>
    </row>
    <row r="488" spans="1:15" s="25" customFormat="1" ht="25.5" customHeight="1" x14ac:dyDescent="0.2">
      <c r="A488" s="42" t="s">
        <v>267</v>
      </c>
      <c r="B488" s="27" t="s">
        <v>61</v>
      </c>
      <c r="C488" s="28">
        <v>70</v>
      </c>
      <c r="D488" s="29">
        <v>4.62</v>
      </c>
      <c r="E488" s="29">
        <v>0.84</v>
      </c>
      <c r="F488" s="29">
        <v>23.38</v>
      </c>
      <c r="G488" s="29">
        <v>121.8</v>
      </c>
      <c r="H488" s="29">
        <v>0.126</v>
      </c>
      <c r="I488" s="29">
        <v>0</v>
      </c>
      <c r="J488" s="29">
        <v>0</v>
      </c>
      <c r="K488" s="29">
        <v>0.98</v>
      </c>
      <c r="L488" s="29">
        <v>24.5</v>
      </c>
      <c r="M488" s="29">
        <v>110.6</v>
      </c>
      <c r="N488" s="29">
        <v>32.9</v>
      </c>
      <c r="O488" s="29">
        <v>2.73</v>
      </c>
    </row>
    <row r="489" spans="1:15" s="25" customFormat="1" ht="25.5" customHeight="1" x14ac:dyDescent="0.2">
      <c r="A489" s="42" t="s">
        <v>158</v>
      </c>
      <c r="B489" s="27" t="s">
        <v>62</v>
      </c>
      <c r="C489" s="28">
        <v>100</v>
      </c>
      <c r="D489" s="29">
        <v>0.4</v>
      </c>
      <c r="E489" s="29">
        <v>0.4</v>
      </c>
      <c r="F489" s="29">
        <v>9.8000000000000007</v>
      </c>
      <c r="G489" s="29">
        <v>47</v>
      </c>
      <c r="H489" s="29">
        <v>0.03</v>
      </c>
      <c r="I489" s="29">
        <v>10</v>
      </c>
      <c r="J489" s="29">
        <v>0</v>
      </c>
      <c r="K489" s="29">
        <v>0.2</v>
      </c>
      <c r="L489" s="29">
        <v>16</v>
      </c>
      <c r="M489" s="29">
        <v>11</v>
      </c>
      <c r="N489" s="29">
        <v>9</v>
      </c>
      <c r="O489" s="30">
        <v>2.2000000000000002</v>
      </c>
    </row>
    <row r="490" spans="1:15" s="35" customFormat="1" ht="25.5" customHeight="1" x14ac:dyDescent="0.2">
      <c r="A490" s="47" t="s">
        <v>180</v>
      </c>
      <c r="B490" s="38" t="s">
        <v>56</v>
      </c>
      <c r="C490" s="182">
        <v>200</v>
      </c>
      <c r="D490" s="43">
        <v>0.3</v>
      </c>
      <c r="E490" s="43">
        <v>0</v>
      </c>
      <c r="F490" s="43">
        <v>20.100000000000001</v>
      </c>
      <c r="G490" s="43">
        <v>81</v>
      </c>
      <c r="H490" s="43">
        <v>0</v>
      </c>
      <c r="I490" s="43">
        <v>0.8</v>
      </c>
      <c r="J490" s="43">
        <v>0</v>
      </c>
      <c r="K490" s="43">
        <v>0</v>
      </c>
      <c r="L490" s="43">
        <v>10</v>
      </c>
      <c r="M490" s="43">
        <v>6</v>
      </c>
      <c r="N490" s="43">
        <v>3</v>
      </c>
      <c r="O490" s="44">
        <v>0.6</v>
      </c>
    </row>
    <row r="491" spans="1:15" ht="16.5" customHeight="1" thickBot="1" x14ac:dyDescent="0.25">
      <c r="A491" s="226" t="s">
        <v>28</v>
      </c>
      <c r="B491" s="226"/>
      <c r="C491" s="184">
        <v>1010</v>
      </c>
      <c r="D491" s="112">
        <f t="shared" ref="D491:F491" si="99">SUM(D484:D490)</f>
        <v>29.610000000000003</v>
      </c>
      <c r="E491" s="112">
        <f t="shared" si="99"/>
        <v>30.454999999999998</v>
      </c>
      <c r="F491" s="112">
        <f t="shared" si="99"/>
        <v>117.71000000000001</v>
      </c>
      <c r="G491" s="112">
        <f>SUM(G484:G490)</f>
        <v>865.13</v>
      </c>
      <c r="H491" s="112">
        <f t="shared" ref="H491:O491" si="100">SUM(H484:H490)</f>
        <v>0.373</v>
      </c>
      <c r="I491" s="112">
        <f t="shared" si="100"/>
        <v>52.099999999999994</v>
      </c>
      <c r="J491" s="112">
        <f t="shared" si="100"/>
        <v>360.04050000000001</v>
      </c>
      <c r="K491" s="112">
        <f t="shared" si="100"/>
        <v>26.475000000000001</v>
      </c>
      <c r="L491" s="112">
        <f t="shared" si="100"/>
        <v>406.26</v>
      </c>
      <c r="M491" s="112">
        <f t="shared" si="100"/>
        <v>655.98</v>
      </c>
      <c r="N491" s="112">
        <f t="shared" si="100"/>
        <v>121.9</v>
      </c>
      <c r="O491" s="113">
        <f t="shared" si="100"/>
        <v>7.0549999999999997</v>
      </c>
    </row>
    <row r="492" spans="1:15" ht="16.5" customHeight="1" thickTop="1" x14ac:dyDescent="0.2">
      <c r="A492" s="227" t="s">
        <v>358</v>
      </c>
      <c r="B492" s="227"/>
      <c r="C492" s="122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4"/>
    </row>
    <row r="493" spans="1:15" s="36" customFormat="1" ht="15.75" customHeight="1" x14ac:dyDescent="0.2">
      <c r="A493" s="89" t="s">
        <v>182</v>
      </c>
      <c r="B493" s="83" t="s">
        <v>183</v>
      </c>
      <c r="C493" s="181">
        <v>60</v>
      </c>
      <c r="D493" s="82">
        <v>0.48</v>
      </c>
      <c r="E493" s="82">
        <v>0.06</v>
      </c>
      <c r="F493" s="82">
        <v>0.96</v>
      </c>
      <c r="G493" s="82">
        <v>7.8</v>
      </c>
      <c r="H493" s="82">
        <v>0.02</v>
      </c>
      <c r="I493" s="82">
        <v>3</v>
      </c>
      <c r="J493" s="82">
        <v>0</v>
      </c>
      <c r="K493" s="82">
        <v>0</v>
      </c>
      <c r="L493" s="82">
        <v>13.8</v>
      </c>
      <c r="M493" s="82">
        <v>14.4</v>
      </c>
      <c r="N493" s="82">
        <v>8.4</v>
      </c>
      <c r="O493" s="82">
        <v>0.36</v>
      </c>
    </row>
    <row r="494" spans="1:15" s="25" customFormat="1" ht="15.75" customHeight="1" x14ac:dyDescent="0.2">
      <c r="A494" s="42" t="s">
        <v>305</v>
      </c>
      <c r="B494" s="27" t="s">
        <v>141</v>
      </c>
      <c r="C494" s="28">
        <v>100</v>
      </c>
      <c r="D494" s="29">
        <v>10.96</v>
      </c>
      <c r="E494" s="29">
        <v>11.7</v>
      </c>
      <c r="F494" s="29">
        <v>13.37</v>
      </c>
      <c r="G494" s="29">
        <v>202.62</v>
      </c>
      <c r="H494" s="29">
        <v>0.25</v>
      </c>
      <c r="I494" s="29">
        <v>7.2</v>
      </c>
      <c r="J494" s="29">
        <v>175</v>
      </c>
      <c r="K494" s="29">
        <v>0</v>
      </c>
      <c r="L494" s="29">
        <v>22</v>
      </c>
      <c r="M494" s="29">
        <v>0</v>
      </c>
      <c r="N494" s="29">
        <v>0</v>
      </c>
      <c r="O494" s="29">
        <v>5.2</v>
      </c>
    </row>
    <row r="495" spans="1:15" s="25" customFormat="1" ht="15.75" customHeight="1" x14ac:dyDescent="0.2">
      <c r="A495" s="42" t="s">
        <v>306</v>
      </c>
      <c r="B495" s="27" t="s">
        <v>26</v>
      </c>
      <c r="C495" s="28">
        <v>150</v>
      </c>
      <c r="D495" s="29">
        <v>2.85</v>
      </c>
      <c r="E495" s="29">
        <v>7.35</v>
      </c>
      <c r="F495" s="29">
        <v>19.05</v>
      </c>
      <c r="G495" s="29">
        <v>153</v>
      </c>
      <c r="H495" s="29">
        <v>0.15</v>
      </c>
      <c r="I495" s="29">
        <v>0.8</v>
      </c>
      <c r="J495" s="29">
        <v>66.67</v>
      </c>
      <c r="K495" s="29">
        <v>0.15</v>
      </c>
      <c r="L495" s="29">
        <v>16.5</v>
      </c>
      <c r="M495" s="29">
        <v>78</v>
      </c>
      <c r="N495" s="29">
        <v>30</v>
      </c>
      <c r="O495" s="29">
        <v>0.02</v>
      </c>
    </row>
    <row r="496" spans="1:15" s="25" customFormat="1" ht="25.5" customHeight="1" x14ac:dyDescent="0.2">
      <c r="A496" s="42" t="s">
        <v>267</v>
      </c>
      <c r="B496" s="27" t="s">
        <v>61</v>
      </c>
      <c r="C496" s="28">
        <v>60</v>
      </c>
      <c r="D496" s="29">
        <v>3.96</v>
      </c>
      <c r="E496" s="29">
        <v>0.72</v>
      </c>
      <c r="F496" s="29">
        <v>20.04</v>
      </c>
      <c r="G496" s="29">
        <v>104.4</v>
      </c>
      <c r="H496" s="29">
        <v>0.108</v>
      </c>
      <c r="I496" s="29">
        <v>0</v>
      </c>
      <c r="J496" s="29">
        <v>0</v>
      </c>
      <c r="K496" s="29">
        <v>0.84</v>
      </c>
      <c r="L496" s="29">
        <v>21</v>
      </c>
      <c r="M496" s="29">
        <v>94.8</v>
      </c>
      <c r="N496" s="29">
        <v>28.2</v>
      </c>
      <c r="O496" s="29">
        <v>2.34</v>
      </c>
    </row>
    <row r="497" spans="1:15" s="25" customFormat="1" ht="25.5" customHeight="1" x14ac:dyDescent="0.2">
      <c r="A497" s="42" t="s">
        <v>184</v>
      </c>
      <c r="B497" s="27" t="s">
        <v>49</v>
      </c>
      <c r="C497" s="28">
        <v>200</v>
      </c>
      <c r="D497" s="29">
        <v>1.4</v>
      </c>
      <c r="E497" s="29">
        <v>0</v>
      </c>
      <c r="F497" s="29">
        <v>17.8</v>
      </c>
      <c r="G497" s="29">
        <v>136.80000000000001</v>
      </c>
      <c r="H497" s="29">
        <v>0.09</v>
      </c>
      <c r="I497" s="29">
        <v>7.0000000000000007E-2</v>
      </c>
      <c r="J497" s="29">
        <v>2E-3</v>
      </c>
      <c r="K497" s="29">
        <v>0.98</v>
      </c>
      <c r="L497" s="29">
        <v>119.8</v>
      </c>
      <c r="M497" s="29">
        <v>153.30000000000001</v>
      </c>
      <c r="N497" s="29">
        <v>0.28000000000000003</v>
      </c>
      <c r="O497" s="30">
        <v>0.31</v>
      </c>
    </row>
    <row r="498" spans="1:15" ht="16.5" customHeight="1" thickBot="1" x14ac:dyDescent="0.25">
      <c r="A498" s="226" t="s">
        <v>359</v>
      </c>
      <c r="B498" s="226"/>
      <c r="C498" s="184">
        <f>SUM(C493:C497)</f>
        <v>570</v>
      </c>
      <c r="D498" s="112">
        <f t="shared" ref="D498:O498" si="101">SUM(D493:D497)</f>
        <v>19.649999999999999</v>
      </c>
      <c r="E498" s="112">
        <f t="shared" si="101"/>
        <v>19.829999999999998</v>
      </c>
      <c r="F498" s="112">
        <f t="shared" si="101"/>
        <v>71.22</v>
      </c>
      <c r="G498" s="139">
        <f t="shared" si="101"/>
        <v>604.62000000000012</v>
      </c>
      <c r="H498" s="112">
        <f t="shared" si="101"/>
        <v>0.61799999999999999</v>
      </c>
      <c r="I498" s="112">
        <f t="shared" si="101"/>
        <v>11.07</v>
      </c>
      <c r="J498" s="112">
        <f t="shared" si="101"/>
        <v>241.67200000000003</v>
      </c>
      <c r="K498" s="112">
        <f t="shared" si="101"/>
        <v>1.97</v>
      </c>
      <c r="L498" s="112">
        <f t="shared" si="101"/>
        <v>193.1</v>
      </c>
      <c r="M498" s="112">
        <f t="shared" si="101"/>
        <v>340.5</v>
      </c>
      <c r="N498" s="112">
        <f t="shared" si="101"/>
        <v>66.88</v>
      </c>
      <c r="O498" s="113">
        <f t="shared" si="101"/>
        <v>8.23</v>
      </c>
    </row>
    <row r="499" spans="1:15" ht="16.5" customHeight="1" thickTop="1" x14ac:dyDescent="0.2">
      <c r="A499" s="225" t="s">
        <v>360</v>
      </c>
      <c r="B499" s="225"/>
      <c r="C499" s="137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138"/>
    </row>
    <row r="500" spans="1:15" s="25" customFormat="1" ht="31.5" customHeight="1" x14ac:dyDescent="0.2">
      <c r="A500" s="196" t="s">
        <v>350</v>
      </c>
      <c r="B500" s="27" t="s">
        <v>247</v>
      </c>
      <c r="C500" s="28">
        <v>240</v>
      </c>
      <c r="D500" s="32">
        <v>6.96</v>
      </c>
      <c r="E500" s="32">
        <v>3.6</v>
      </c>
      <c r="F500" s="32">
        <v>27.36</v>
      </c>
      <c r="G500" s="32">
        <v>170.4</v>
      </c>
      <c r="H500" s="32">
        <v>7.1999999999999995E-2</v>
      </c>
      <c r="I500" s="32">
        <v>1.44</v>
      </c>
      <c r="J500" s="32">
        <v>2.4E-2</v>
      </c>
      <c r="K500" s="32">
        <v>0</v>
      </c>
      <c r="L500" s="32">
        <v>297.60000000000002</v>
      </c>
      <c r="M500" s="32">
        <v>228</v>
      </c>
      <c r="N500" s="32">
        <v>36</v>
      </c>
      <c r="O500" s="197">
        <v>0.24</v>
      </c>
    </row>
    <row r="501" spans="1:15" s="31" customFormat="1" ht="25.5" customHeight="1" x14ac:dyDescent="0.2">
      <c r="A501" s="69" t="s">
        <v>251</v>
      </c>
      <c r="B501" s="61" t="s">
        <v>252</v>
      </c>
      <c r="C501" s="70">
        <v>60</v>
      </c>
      <c r="D501" s="72">
        <v>5.48</v>
      </c>
      <c r="E501" s="72">
        <v>6.53</v>
      </c>
      <c r="F501" s="72">
        <v>26.75</v>
      </c>
      <c r="G501" s="72">
        <v>181.44</v>
      </c>
      <c r="H501" s="72">
        <v>0.05</v>
      </c>
      <c r="I501" s="72">
        <v>0.12</v>
      </c>
      <c r="J501" s="72">
        <v>0.08</v>
      </c>
      <c r="K501" s="72">
        <v>0.48</v>
      </c>
      <c r="L501" s="72">
        <v>39.6</v>
      </c>
      <c r="M501" s="72">
        <v>74.400000000000006</v>
      </c>
      <c r="N501" s="72">
        <v>8.4</v>
      </c>
      <c r="O501" s="72">
        <v>0.48</v>
      </c>
    </row>
    <row r="502" spans="1:15" ht="16.5" customHeight="1" thickBot="1" x14ac:dyDescent="0.25">
      <c r="A502" s="226" t="s">
        <v>364</v>
      </c>
      <c r="B502" s="226"/>
      <c r="C502" s="184">
        <f>SUM(C500:C501)</f>
        <v>300</v>
      </c>
      <c r="D502" s="112">
        <f>SUM(D500:D501)</f>
        <v>12.440000000000001</v>
      </c>
      <c r="E502" s="112">
        <f t="shared" ref="E502:O502" si="102">SUM(E500:E501)</f>
        <v>10.130000000000001</v>
      </c>
      <c r="F502" s="112">
        <f t="shared" si="102"/>
        <v>54.11</v>
      </c>
      <c r="G502" s="112">
        <f t="shared" si="102"/>
        <v>351.84000000000003</v>
      </c>
      <c r="H502" s="112">
        <f t="shared" si="102"/>
        <v>0.122</v>
      </c>
      <c r="I502" s="112">
        <f t="shared" si="102"/>
        <v>1.56</v>
      </c>
      <c r="J502" s="112">
        <f t="shared" si="102"/>
        <v>0.10400000000000001</v>
      </c>
      <c r="K502" s="112">
        <f t="shared" si="102"/>
        <v>0.48</v>
      </c>
      <c r="L502" s="112">
        <f t="shared" si="102"/>
        <v>337.20000000000005</v>
      </c>
      <c r="M502" s="112">
        <f t="shared" si="102"/>
        <v>302.39999999999998</v>
      </c>
      <c r="N502" s="112">
        <f t="shared" si="102"/>
        <v>44.4</v>
      </c>
      <c r="O502" s="113">
        <f t="shared" si="102"/>
        <v>0.72</v>
      </c>
    </row>
    <row r="503" spans="1:15" ht="16.5" customHeight="1" thickTop="1" thickBot="1" x14ac:dyDescent="0.25">
      <c r="A503" s="229" t="s">
        <v>362</v>
      </c>
      <c r="B503" s="230"/>
      <c r="C503" s="128"/>
      <c r="D503" s="78">
        <f>D482+D491+D498</f>
        <v>68.53</v>
      </c>
      <c r="E503" s="78">
        <f t="shared" ref="E503:O503" si="103">E482+E491+E498</f>
        <v>69.834999999999994</v>
      </c>
      <c r="F503" s="78">
        <f t="shared" si="103"/>
        <v>277.57000000000005</v>
      </c>
      <c r="G503" s="78">
        <f t="shared" si="103"/>
        <v>2082.36</v>
      </c>
      <c r="H503" s="78">
        <f t="shared" si="103"/>
        <v>1.2410000000000001</v>
      </c>
      <c r="I503" s="78">
        <f t="shared" si="103"/>
        <v>125.97999999999999</v>
      </c>
      <c r="J503" s="78">
        <f t="shared" si="103"/>
        <v>783.36250000000007</v>
      </c>
      <c r="K503" s="78">
        <f t="shared" si="103"/>
        <v>29.212</v>
      </c>
      <c r="L503" s="78">
        <f t="shared" si="103"/>
        <v>914.49</v>
      </c>
      <c r="M503" s="78">
        <f t="shared" si="103"/>
        <v>1347.8879999999999</v>
      </c>
      <c r="N503" s="78">
        <f t="shared" si="103"/>
        <v>251.03</v>
      </c>
      <c r="O503" s="78">
        <f t="shared" si="103"/>
        <v>16.195</v>
      </c>
    </row>
    <row r="504" spans="1:15" ht="16.5" customHeight="1" thickTop="1" thickBot="1" x14ac:dyDescent="0.25">
      <c r="A504" s="229" t="s">
        <v>365</v>
      </c>
      <c r="B504" s="230"/>
      <c r="C504" s="128"/>
      <c r="D504" s="78">
        <f>D482+D491+D502</f>
        <v>61.320000000000007</v>
      </c>
      <c r="E504" s="78">
        <f t="shared" ref="E504:O504" si="104">E482+E491+E502</f>
        <v>60.134999999999998</v>
      </c>
      <c r="F504" s="78">
        <f t="shared" si="104"/>
        <v>260.46000000000004</v>
      </c>
      <c r="G504" s="78">
        <f t="shared" si="104"/>
        <v>1829.58</v>
      </c>
      <c r="H504" s="78">
        <f t="shared" si="104"/>
        <v>0.745</v>
      </c>
      <c r="I504" s="78">
        <f t="shared" si="104"/>
        <v>116.47</v>
      </c>
      <c r="J504" s="78">
        <f t="shared" si="104"/>
        <v>541.79450000000008</v>
      </c>
      <c r="K504" s="78">
        <f t="shared" si="104"/>
        <v>27.722000000000001</v>
      </c>
      <c r="L504" s="78">
        <f t="shared" si="104"/>
        <v>1058.5900000000001</v>
      </c>
      <c r="M504" s="78">
        <f t="shared" si="104"/>
        <v>1309.788</v>
      </c>
      <c r="N504" s="78">
        <f t="shared" si="104"/>
        <v>228.55</v>
      </c>
      <c r="O504" s="78">
        <f t="shared" si="104"/>
        <v>8.6850000000000005</v>
      </c>
    </row>
    <row r="505" spans="1:15" ht="17.25" customHeight="1" thickTop="1" thickBot="1" x14ac:dyDescent="0.25">
      <c r="A505" s="231" t="s">
        <v>99</v>
      </c>
      <c r="B505" s="231"/>
      <c r="C505" s="128"/>
      <c r="D505" s="78">
        <f t="shared" ref="D505:O505" si="105">D482+D491+D498+D502</f>
        <v>80.97</v>
      </c>
      <c r="E505" s="78">
        <f t="shared" si="105"/>
        <v>79.964999999999989</v>
      </c>
      <c r="F505" s="78">
        <f t="shared" si="105"/>
        <v>331.68000000000006</v>
      </c>
      <c r="G505" s="78">
        <f t="shared" si="105"/>
        <v>2434.2000000000003</v>
      </c>
      <c r="H505" s="78">
        <f t="shared" si="105"/>
        <v>1.363</v>
      </c>
      <c r="I505" s="78">
        <f t="shared" si="105"/>
        <v>127.53999999999999</v>
      </c>
      <c r="J505" s="78">
        <f t="shared" si="105"/>
        <v>783.46650000000011</v>
      </c>
      <c r="K505" s="78">
        <f t="shared" si="105"/>
        <v>29.692</v>
      </c>
      <c r="L505" s="78">
        <f t="shared" si="105"/>
        <v>1251.69</v>
      </c>
      <c r="M505" s="78">
        <f t="shared" si="105"/>
        <v>1650.288</v>
      </c>
      <c r="N505" s="78">
        <f t="shared" si="105"/>
        <v>295.43</v>
      </c>
      <c r="O505" s="129">
        <f t="shared" si="105"/>
        <v>16.914999999999999</v>
      </c>
    </row>
    <row r="506" spans="1:15" ht="13.5" customHeight="1" thickTop="1" x14ac:dyDescent="0.2">
      <c r="A506" s="106"/>
      <c r="B506" s="106"/>
      <c r="C506" s="106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</row>
    <row r="507" spans="1:15" ht="12.75" customHeight="1" x14ac:dyDescent="0.2"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228" t="s">
        <v>319</v>
      </c>
      <c r="O507" s="228"/>
    </row>
    <row r="508" spans="1:15" ht="15.75" customHeight="1" x14ac:dyDescent="0.25">
      <c r="A508" s="105" t="s">
        <v>100</v>
      </c>
      <c r="B508" s="106"/>
      <c r="C508" s="106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</row>
    <row r="509" spans="1:15" ht="13.5" customHeight="1" thickBot="1" x14ac:dyDescent="0.25">
      <c r="A509" s="107"/>
      <c r="B509" s="106"/>
      <c r="C509" s="106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</row>
    <row r="510" spans="1:15" ht="16.5" customHeight="1" thickTop="1" thickBot="1" x14ac:dyDescent="0.25">
      <c r="A510" s="232" t="s">
        <v>1</v>
      </c>
      <c r="B510" s="233" t="s">
        <v>2</v>
      </c>
      <c r="C510" s="233" t="s">
        <v>3</v>
      </c>
      <c r="D510" s="234" t="s">
        <v>4</v>
      </c>
      <c r="E510" s="234"/>
      <c r="F510" s="234"/>
      <c r="G510" s="235" t="s">
        <v>5</v>
      </c>
      <c r="H510" s="234" t="s">
        <v>6</v>
      </c>
      <c r="I510" s="234"/>
      <c r="J510" s="234"/>
      <c r="K510" s="234"/>
      <c r="L510" s="236" t="s">
        <v>7</v>
      </c>
      <c r="M510" s="236"/>
      <c r="N510" s="236"/>
      <c r="O510" s="236"/>
    </row>
    <row r="511" spans="1:15" ht="17.25" customHeight="1" thickTop="1" thickBot="1" x14ac:dyDescent="0.25">
      <c r="A511" s="232"/>
      <c r="B511" s="233"/>
      <c r="C511" s="233"/>
      <c r="D511" s="133" t="s">
        <v>8</v>
      </c>
      <c r="E511" s="133" t="s">
        <v>9</v>
      </c>
      <c r="F511" s="133" t="s">
        <v>10</v>
      </c>
      <c r="G511" s="235"/>
      <c r="H511" s="133" t="s">
        <v>11</v>
      </c>
      <c r="I511" s="133" t="s">
        <v>12</v>
      </c>
      <c r="J511" s="133" t="s">
        <v>13</v>
      </c>
      <c r="K511" s="133" t="s">
        <v>14</v>
      </c>
      <c r="L511" s="133" t="s">
        <v>15</v>
      </c>
      <c r="M511" s="133" t="s">
        <v>16</v>
      </c>
      <c r="N511" s="133" t="s">
        <v>17</v>
      </c>
      <c r="O511" s="134" t="s">
        <v>18</v>
      </c>
    </row>
    <row r="512" spans="1:15" ht="16.5" customHeight="1" thickTop="1" x14ac:dyDescent="0.2">
      <c r="A512" s="225" t="s">
        <v>19</v>
      </c>
      <c r="B512" s="225"/>
      <c r="C512" s="110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  <c r="N512" s="135"/>
      <c r="O512" s="140"/>
    </row>
    <row r="513" spans="1:15" s="25" customFormat="1" ht="15.75" customHeight="1" x14ac:dyDescent="0.2">
      <c r="A513" s="42" t="s">
        <v>278</v>
      </c>
      <c r="B513" s="27" t="s">
        <v>191</v>
      </c>
      <c r="C513" s="28">
        <v>170</v>
      </c>
      <c r="D513" s="29">
        <v>6.1</v>
      </c>
      <c r="E513" s="29">
        <v>8.4</v>
      </c>
      <c r="F513" s="29">
        <v>38.200000000000003</v>
      </c>
      <c r="G513" s="29">
        <v>252.8</v>
      </c>
      <c r="H513" s="29">
        <v>0.23</v>
      </c>
      <c r="I513" s="29">
        <v>1.7000000000000001E-2</v>
      </c>
      <c r="J513" s="29">
        <v>135</v>
      </c>
      <c r="K513" s="29">
        <v>0.63</v>
      </c>
      <c r="L513" s="29">
        <v>77.61</v>
      </c>
      <c r="M513" s="29">
        <v>132</v>
      </c>
      <c r="N513" s="29">
        <v>25.29</v>
      </c>
      <c r="O513" s="29">
        <v>0.09</v>
      </c>
    </row>
    <row r="514" spans="1:15" s="25" customFormat="1" ht="15.75" customHeight="1" x14ac:dyDescent="0.2">
      <c r="A514" s="42" t="s">
        <v>188</v>
      </c>
      <c r="B514" s="45" t="s">
        <v>189</v>
      </c>
      <c r="C514" s="28">
        <v>70</v>
      </c>
      <c r="D514" s="29">
        <v>11.4</v>
      </c>
      <c r="E514" s="29">
        <v>9.6</v>
      </c>
      <c r="F514" s="29">
        <v>21.2</v>
      </c>
      <c r="G514" s="29">
        <v>216.8</v>
      </c>
      <c r="H514" s="29">
        <v>0.1</v>
      </c>
      <c r="I514" s="29">
        <v>0</v>
      </c>
      <c r="J514" s="29">
        <v>75</v>
      </c>
      <c r="K514" s="29">
        <v>0.28000000000000003</v>
      </c>
      <c r="L514" s="29">
        <v>128.22</v>
      </c>
      <c r="M514" s="29">
        <v>102.1</v>
      </c>
      <c r="N514" s="29">
        <v>9</v>
      </c>
      <c r="O514" s="29">
        <v>0.9</v>
      </c>
    </row>
    <row r="515" spans="1:15" s="25" customFormat="1" ht="25.5" customHeight="1" x14ac:dyDescent="0.2">
      <c r="A515" s="42" t="s">
        <v>158</v>
      </c>
      <c r="B515" s="27" t="s">
        <v>41</v>
      </c>
      <c r="C515" s="28">
        <v>100</v>
      </c>
      <c r="D515" s="32">
        <v>0.8</v>
      </c>
      <c r="E515" s="32">
        <v>0.2</v>
      </c>
      <c r="F515" s="32">
        <v>7.5</v>
      </c>
      <c r="G515" s="32">
        <v>38</v>
      </c>
      <c r="H515" s="32">
        <v>0.06</v>
      </c>
      <c r="I515" s="32">
        <v>38</v>
      </c>
      <c r="J515" s="32">
        <v>0</v>
      </c>
      <c r="K515" s="32">
        <v>0.2</v>
      </c>
      <c r="L515" s="32">
        <v>35</v>
      </c>
      <c r="M515" s="32">
        <v>17</v>
      </c>
      <c r="N515" s="32">
        <v>11</v>
      </c>
      <c r="O515" s="46">
        <v>0.1</v>
      </c>
    </row>
    <row r="516" spans="1:15" s="35" customFormat="1" ht="25.5" customHeight="1" x14ac:dyDescent="0.2">
      <c r="A516" s="47" t="s">
        <v>190</v>
      </c>
      <c r="B516" s="38" t="s">
        <v>22</v>
      </c>
      <c r="C516" s="179">
        <v>200</v>
      </c>
      <c r="D516" s="48">
        <v>2.2000000000000002</v>
      </c>
      <c r="E516" s="48">
        <v>2.2000000000000002</v>
      </c>
      <c r="F516" s="48">
        <v>22.4</v>
      </c>
      <c r="G516" s="48">
        <v>118</v>
      </c>
      <c r="H516" s="48">
        <v>0.02</v>
      </c>
      <c r="I516" s="48">
        <v>0.2</v>
      </c>
      <c r="J516" s="48">
        <v>0.01</v>
      </c>
      <c r="K516" s="48">
        <v>0</v>
      </c>
      <c r="L516" s="48">
        <v>62</v>
      </c>
      <c r="M516" s="48">
        <v>71</v>
      </c>
      <c r="N516" s="48">
        <v>23</v>
      </c>
      <c r="O516" s="49">
        <v>1</v>
      </c>
    </row>
    <row r="517" spans="1:15" ht="16.5" customHeight="1" thickBot="1" x14ac:dyDescent="0.25">
      <c r="A517" s="226" t="s">
        <v>23</v>
      </c>
      <c r="B517" s="226"/>
      <c r="C517" s="184">
        <f t="shared" ref="C517:O517" si="106">SUM(C513:C516)</f>
        <v>540</v>
      </c>
      <c r="D517" s="112">
        <f t="shared" si="106"/>
        <v>20.5</v>
      </c>
      <c r="E517" s="112">
        <f t="shared" si="106"/>
        <v>20.399999999999999</v>
      </c>
      <c r="F517" s="112">
        <f t="shared" si="106"/>
        <v>89.300000000000011</v>
      </c>
      <c r="G517" s="112">
        <f t="shared" si="106"/>
        <v>625.6</v>
      </c>
      <c r="H517" s="112">
        <f t="shared" si="106"/>
        <v>0.41000000000000003</v>
      </c>
      <c r="I517" s="112">
        <f t="shared" si="106"/>
        <v>38.217000000000006</v>
      </c>
      <c r="J517" s="112">
        <f t="shared" si="106"/>
        <v>210.01</v>
      </c>
      <c r="K517" s="112">
        <f t="shared" si="106"/>
        <v>1.1100000000000001</v>
      </c>
      <c r="L517" s="112">
        <f t="shared" si="106"/>
        <v>302.83</v>
      </c>
      <c r="M517" s="112">
        <f t="shared" si="106"/>
        <v>322.10000000000002</v>
      </c>
      <c r="N517" s="112">
        <f t="shared" si="106"/>
        <v>68.289999999999992</v>
      </c>
      <c r="O517" s="113">
        <f t="shared" si="106"/>
        <v>2.09</v>
      </c>
    </row>
    <row r="518" spans="1:15" ht="16.5" customHeight="1" thickTop="1" x14ac:dyDescent="0.2">
      <c r="A518" s="225" t="s">
        <v>24</v>
      </c>
      <c r="B518" s="225"/>
      <c r="C518" s="137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138"/>
    </row>
    <row r="519" spans="1:15" ht="26.25" customHeight="1" x14ac:dyDescent="0.2">
      <c r="A519" s="47" t="s">
        <v>314</v>
      </c>
      <c r="B519" s="142" t="s">
        <v>25</v>
      </c>
      <c r="C519" s="177">
        <v>100</v>
      </c>
      <c r="D519" s="119">
        <v>0.7</v>
      </c>
      <c r="E519" s="119">
        <v>6.1</v>
      </c>
      <c r="F519" s="119">
        <v>1.9</v>
      </c>
      <c r="G519" s="119">
        <v>65</v>
      </c>
      <c r="H519" s="119">
        <v>0.03</v>
      </c>
      <c r="I519" s="119">
        <v>3.5</v>
      </c>
      <c r="J519" s="119">
        <v>0</v>
      </c>
      <c r="K519" s="119">
        <v>2.7</v>
      </c>
      <c r="L519" s="119">
        <v>18</v>
      </c>
      <c r="M519" s="119">
        <v>30</v>
      </c>
      <c r="N519" s="119">
        <v>14</v>
      </c>
      <c r="O519" s="120">
        <v>0.5</v>
      </c>
    </row>
    <row r="520" spans="1:15" s="35" customFormat="1" ht="15.75" customHeight="1" x14ac:dyDescent="0.2">
      <c r="A520" s="47" t="s">
        <v>345</v>
      </c>
      <c r="B520" s="38" t="s">
        <v>77</v>
      </c>
      <c r="C520" s="179">
        <v>200</v>
      </c>
      <c r="D520" s="48">
        <v>5.37</v>
      </c>
      <c r="E520" s="48">
        <v>5.41</v>
      </c>
      <c r="F520" s="48">
        <v>18.600000000000001</v>
      </c>
      <c r="G520" s="48">
        <v>144.57</v>
      </c>
      <c r="H520" s="48">
        <v>0.15</v>
      </c>
      <c r="I520" s="48">
        <v>0.2</v>
      </c>
      <c r="J520" s="48">
        <v>110</v>
      </c>
      <c r="K520" s="48">
        <v>1.155</v>
      </c>
      <c r="L520" s="48">
        <v>96</v>
      </c>
      <c r="M520" s="48">
        <v>65.599999999999994</v>
      </c>
      <c r="N520" s="51">
        <v>8</v>
      </c>
      <c r="O520" s="52">
        <v>0.28000000000000003</v>
      </c>
    </row>
    <row r="521" spans="1:15" s="25" customFormat="1" ht="15.75" customHeight="1" x14ac:dyDescent="0.2">
      <c r="A521" s="69" t="s">
        <v>307</v>
      </c>
      <c r="B521" s="39" t="s">
        <v>193</v>
      </c>
      <c r="C521" s="178">
        <v>110</v>
      </c>
      <c r="D521" s="41">
        <v>8.68</v>
      </c>
      <c r="E521" s="41">
        <v>10.67</v>
      </c>
      <c r="F521" s="41">
        <v>11.99</v>
      </c>
      <c r="G521" s="41">
        <v>178.77</v>
      </c>
      <c r="H521" s="41">
        <v>4.3499999999999997E-2</v>
      </c>
      <c r="I521" s="41">
        <v>2.177</v>
      </c>
      <c r="J521" s="41">
        <v>0.06</v>
      </c>
      <c r="K521" s="41">
        <v>1.248</v>
      </c>
      <c r="L521" s="41">
        <v>54.41</v>
      </c>
      <c r="M521" s="41">
        <v>102.36799999999999</v>
      </c>
      <c r="N521" s="41">
        <v>18.608000000000001</v>
      </c>
      <c r="O521" s="50">
        <v>0.54</v>
      </c>
    </row>
    <row r="522" spans="1:15" s="31" customFormat="1" ht="15.75" customHeight="1" x14ac:dyDescent="0.2">
      <c r="A522" s="174" t="s">
        <v>324</v>
      </c>
      <c r="B522" s="23" t="s">
        <v>325</v>
      </c>
      <c r="C522" s="183">
        <v>180</v>
      </c>
      <c r="D522" s="24">
        <v>2.16</v>
      </c>
      <c r="E522" s="24">
        <v>6.4</v>
      </c>
      <c r="F522" s="24">
        <v>31.5</v>
      </c>
      <c r="G522" s="24">
        <v>192.24</v>
      </c>
      <c r="H522" s="24">
        <v>0.18</v>
      </c>
      <c r="I522" s="24">
        <v>1.3</v>
      </c>
      <c r="J522" s="24">
        <v>114.55</v>
      </c>
      <c r="K522" s="24">
        <v>0.18</v>
      </c>
      <c r="L522" s="24">
        <v>19.8</v>
      </c>
      <c r="M522" s="24">
        <v>98.18</v>
      </c>
      <c r="N522" s="24">
        <v>18.37</v>
      </c>
      <c r="O522" s="40">
        <v>0.02</v>
      </c>
    </row>
    <row r="523" spans="1:15" s="176" customFormat="1" ht="30" x14ac:dyDescent="0.2">
      <c r="A523" s="175" t="s">
        <v>166</v>
      </c>
      <c r="B523" s="27" t="s">
        <v>20</v>
      </c>
      <c r="C523" s="28">
        <v>90</v>
      </c>
      <c r="D523" s="29">
        <v>6.84</v>
      </c>
      <c r="E523" s="29">
        <v>0.72</v>
      </c>
      <c r="F523" s="29">
        <v>44.28</v>
      </c>
      <c r="G523" s="29">
        <v>211.5</v>
      </c>
      <c r="H523" s="29">
        <v>0.1</v>
      </c>
      <c r="I523" s="29">
        <v>0</v>
      </c>
      <c r="J523" s="29">
        <v>0</v>
      </c>
      <c r="K523" s="29">
        <v>0.99</v>
      </c>
      <c r="L523" s="29">
        <v>18</v>
      </c>
      <c r="M523" s="29">
        <v>58.5</v>
      </c>
      <c r="N523" s="29">
        <v>12.6</v>
      </c>
      <c r="O523" s="29">
        <v>0.99</v>
      </c>
    </row>
    <row r="524" spans="1:15" s="25" customFormat="1" ht="25.5" customHeight="1" x14ac:dyDescent="0.2">
      <c r="A524" s="42" t="s">
        <v>158</v>
      </c>
      <c r="B524" s="27" t="s">
        <v>21</v>
      </c>
      <c r="C524" s="28">
        <v>100</v>
      </c>
      <c r="D524" s="29">
        <v>0.4</v>
      </c>
      <c r="E524" s="29">
        <v>0.3</v>
      </c>
      <c r="F524" s="29">
        <v>10.3</v>
      </c>
      <c r="G524" s="29">
        <v>47</v>
      </c>
      <c r="H524" s="29">
        <v>0.02</v>
      </c>
      <c r="I524" s="29">
        <v>5</v>
      </c>
      <c r="J524" s="29">
        <v>0</v>
      </c>
      <c r="K524" s="29">
        <v>0.4</v>
      </c>
      <c r="L524" s="29">
        <v>19</v>
      </c>
      <c r="M524" s="29">
        <v>12</v>
      </c>
      <c r="N524" s="29">
        <v>16</v>
      </c>
      <c r="O524" s="30">
        <v>2.2999999999999998</v>
      </c>
    </row>
    <row r="525" spans="1:15" ht="16.5" customHeight="1" x14ac:dyDescent="0.2">
      <c r="A525" s="121" t="s">
        <v>291</v>
      </c>
      <c r="B525" s="118" t="s">
        <v>223</v>
      </c>
      <c r="C525" s="177">
        <v>200</v>
      </c>
      <c r="D525" s="119">
        <v>0.2</v>
      </c>
      <c r="E525" s="119">
        <v>0.1</v>
      </c>
      <c r="F525" s="119">
        <v>10.7</v>
      </c>
      <c r="G525" s="119">
        <v>44</v>
      </c>
      <c r="H525" s="119">
        <v>0.01</v>
      </c>
      <c r="I525" s="119">
        <v>28.4</v>
      </c>
      <c r="J525" s="119">
        <v>0</v>
      </c>
      <c r="K525" s="119">
        <v>0.1</v>
      </c>
      <c r="L525" s="119">
        <v>7.5</v>
      </c>
      <c r="M525" s="119">
        <v>6.4</v>
      </c>
      <c r="N525" s="119">
        <v>6.1</v>
      </c>
      <c r="O525" s="120">
        <v>0.28999999999999998</v>
      </c>
    </row>
    <row r="526" spans="1:15" ht="16.5" customHeight="1" thickBot="1" x14ac:dyDescent="0.25">
      <c r="A526" s="226" t="s">
        <v>28</v>
      </c>
      <c r="B526" s="226"/>
      <c r="C526" s="184">
        <f>SUM(C519:C525)</f>
        <v>980</v>
      </c>
      <c r="D526" s="112">
        <f>SUM(D519:D525)</f>
        <v>24.349999999999998</v>
      </c>
      <c r="E526" s="112">
        <f t="shared" ref="E526:O526" si="107">SUM(E519:E525)</f>
        <v>29.7</v>
      </c>
      <c r="F526" s="112">
        <f t="shared" si="107"/>
        <v>129.27000000000001</v>
      </c>
      <c r="G526" s="112">
        <f t="shared" si="107"/>
        <v>883.08</v>
      </c>
      <c r="H526" s="112">
        <f t="shared" si="107"/>
        <v>0.53349999999999997</v>
      </c>
      <c r="I526" s="112">
        <f t="shared" si="107"/>
        <v>40.576999999999998</v>
      </c>
      <c r="J526" s="112">
        <f t="shared" si="107"/>
        <v>224.61</v>
      </c>
      <c r="K526" s="112">
        <f t="shared" si="107"/>
        <v>6.7730000000000006</v>
      </c>
      <c r="L526" s="112">
        <f t="shared" si="107"/>
        <v>232.71</v>
      </c>
      <c r="M526" s="112">
        <f t="shared" si="107"/>
        <v>373.048</v>
      </c>
      <c r="N526" s="112">
        <f t="shared" si="107"/>
        <v>93.677999999999997</v>
      </c>
      <c r="O526" s="113">
        <f t="shared" si="107"/>
        <v>4.92</v>
      </c>
    </row>
    <row r="527" spans="1:15" ht="16.5" customHeight="1" thickTop="1" x14ac:dyDescent="0.2">
      <c r="A527" s="227" t="s">
        <v>358</v>
      </c>
      <c r="B527" s="227"/>
      <c r="C527" s="122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4"/>
    </row>
    <row r="528" spans="1:15" s="25" customFormat="1" ht="15.75" customHeight="1" x14ac:dyDescent="0.2">
      <c r="A528" s="69" t="s">
        <v>197</v>
      </c>
      <c r="B528" s="39" t="s">
        <v>349</v>
      </c>
      <c r="C528" s="178">
        <v>60</v>
      </c>
      <c r="D528" s="41">
        <v>1.32</v>
      </c>
      <c r="E528" s="41">
        <v>0.24</v>
      </c>
      <c r="F528" s="41">
        <v>6.72</v>
      </c>
      <c r="G528" s="41">
        <v>34.799999999999997</v>
      </c>
      <c r="H528" s="41">
        <v>0.01</v>
      </c>
      <c r="I528" s="41">
        <v>2.88</v>
      </c>
      <c r="J528" s="41">
        <v>0.01</v>
      </c>
      <c r="K528" s="41">
        <v>0</v>
      </c>
      <c r="L528" s="41">
        <v>1.92</v>
      </c>
      <c r="M528" s="41">
        <v>30</v>
      </c>
      <c r="N528" s="41">
        <v>0</v>
      </c>
      <c r="O528" s="50">
        <v>0.24</v>
      </c>
    </row>
    <row r="529" spans="1:15" ht="15.75" customHeight="1" x14ac:dyDescent="0.2">
      <c r="A529" s="121" t="s">
        <v>198</v>
      </c>
      <c r="B529" s="118" t="s">
        <v>371</v>
      </c>
      <c r="C529" s="28">
        <v>120</v>
      </c>
      <c r="D529" s="29">
        <v>9.1</v>
      </c>
      <c r="E529" s="29">
        <v>9.4</v>
      </c>
      <c r="F529" s="29">
        <v>18.8</v>
      </c>
      <c r="G529" s="29">
        <v>195.7</v>
      </c>
      <c r="H529" s="29">
        <v>0.02</v>
      </c>
      <c r="I529" s="29">
        <v>2</v>
      </c>
      <c r="J529" s="29">
        <v>0.02</v>
      </c>
      <c r="K529" s="29">
        <v>0.21</v>
      </c>
      <c r="L529" s="29">
        <v>18.28</v>
      </c>
      <c r="M529" s="29">
        <v>7.7</v>
      </c>
      <c r="N529" s="29">
        <v>19.98</v>
      </c>
      <c r="O529" s="29">
        <v>0.64</v>
      </c>
    </row>
    <row r="530" spans="1:15" s="25" customFormat="1" ht="15.75" customHeight="1" x14ac:dyDescent="0.2">
      <c r="A530" s="69" t="s">
        <v>199</v>
      </c>
      <c r="B530" s="39" t="s">
        <v>88</v>
      </c>
      <c r="C530" s="178">
        <v>200</v>
      </c>
      <c r="D530" s="41">
        <v>5.28</v>
      </c>
      <c r="E530" s="41">
        <v>8.9700000000000006</v>
      </c>
      <c r="F530" s="41">
        <v>21.8</v>
      </c>
      <c r="G530" s="41">
        <v>189.11</v>
      </c>
      <c r="H530" s="41">
        <v>0.19</v>
      </c>
      <c r="I530" s="41">
        <v>0.9</v>
      </c>
      <c r="J530" s="41">
        <v>75</v>
      </c>
      <c r="K530" s="41">
        <v>0.2</v>
      </c>
      <c r="L530" s="41">
        <v>52</v>
      </c>
      <c r="M530" s="41">
        <v>114</v>
      </c>
      <c r="N530" s="41">
        <v>32</v>
      </c>
      <c r="O530" s="50">
        <v>0.09</v>
      </c>
    </row>
    <row r="531" spans="1:15" s="25" customFormat="1" ht="25.5" customHeight="1" x14ac:dyDescent="0.2">
      <c r="A531" s="42" t="s">
        <v>166</v>
      </c>
      <c r="B531" s="27" t="s">
        <v>20</v>
      </c>
      <c r="C531" s="28">
        <v>40</v>
      </c>
      <c r="D531" s="29">
        <v>3.04</v>
      </c>
      <c r="E531" s="29">
        <v>0.32</v>
      </c>
      <c r="F531" s="29">
        <v>19.68</v>
      </c>
      <c r="G531" s="29">
        <v>94</v>
      </c>
      <c r="H531" s="29">
        <v>4.4000000000000004E-2</v>
      </c>
      <c r="I531" s="29">
        <v>0</v>
      </c>
      <c r="J531" s="29">
        <v>0</v>
      </c>
      <c r="K531" s="29">
        <v>0.44</v>
      </c>
      <c r="L531" s="29">
        <v>8</v>
      </c>
      <c r="M531" s="29">
        <v>26</v>
      </c>
      <c r="N531" s="29">
        <v>5.6</v>
      </c>
      <c r="O531" s="29">
        <v>0.44</v>
      </c>
    </row>
    <row r="532" spans="1:15" s="25" customFormat="1" ht="25.5" customHeight="1" x14ac:dyDescent="0.2">
      <c r="A532" s="42" t="s">
        <v>180</v>
      </c>
      <c r="B532" s="53" t="s">
        <v>74</v>
      </c>
      <c r="C532" s="28">
        <v>200</v>
      </c>
      <c r="D532" s="29">
        <v>0.3</v>
      </c>
      <c r="E532" s="29">
        <v>0</v>
      </c>
      <c r="F532" s="29">
        <v>20.100000000000001</v>
      </c>
      <c r="G532" s="29">
        <v>81</v>
      </c>
      <c r="H532" s="29">
        <v>0</v>
      </c>
      <c r="I532" s="29">
        <v>0.8</v>
      </c>
      <c r="J532" s="29">
        <v>0</v>
      </c>
      <c r="K532" s="29">
        <v>0</v>
      </c>
      <c r="L532" s="29">
        <v>10</v>
      </c>
      <c r="M532" s="29">
        <v>6</v>
      </c>
      <c r="N532" s="29">
        <v>3</v>
      </c>
      <c r="O532" s="29">
        <v>0.6</v>
      </c>
    </row>
    <row r="533" spans="1:15" ht="16.5" customHeight="1" thickBot="1" x14ac:dyDescent="0.25">
      <c r="A533" s="226" t="s">
        <v>359</v>
      </c>
      <c r="B533" s="226"/>
      <c r="C533" s="184">
        <f>SUM(C528:C532)</f>
        <v>620</v>
      </c>
      <c r="D533" s="112">
        <f t="shared" ref="D533:O533" si="108">SUM(D528:D532)</f>
        <v>19.04</v>
      </c>
      <c r="E533" s="112">
        <f t="shared" si="108"/>
        <v>18.93</v>
      </c>
      <c r="F533" s="112">
        <f t="shared" si="108"/>
        <v>87.1</v>
      </c>
      <c r="G533" s="139">
        <f t="shared" si="108"/>
        <v>594.61</v>
      </c>
      <c r="H533" s="112">
        <f t="shared" si="108"/>
        <v>0.26400000000000001</v>
      </c>
      <c r="I533" s="112">
        <f t="shared" si="108"/>
        <v>6.58</v>
      </c>
      <c r="J533" s="112">
        <f t="shared" si="108"/>
        <v>75.03</v>
      </c>
      <c r="K533" s="112">
        <f t="shared" si="108"/>
        <v>0.85000000000000009</v>
      </c>
      <c r="L533" s="112">
        <f t="shared" si="108"/>
        <v>90.2</v>
      </c>
      <c r="M533" s="112">
        <f t="shared" si="108"/>
        <v>183.7</v>
      </c>
      <c r="N533" s="112">
        <f t="shared" si="108"/>
        <v>60.580000000000005</v>
      </c>
      <c r="O533" s="113">
        <f t="shared" si="108"/>
        <v>2.0099999999999998</v>
      </c>
    </row>
    <row r="534" spans="1:15" ht="16.5" customHeight="1" thickTop="1" x14ac:dyDescent="0.2">
      <c r="A534" s="225" t="s">
        <v>360</v>
      </c>
      <c r="B534" s="225"/>
      <c r="C534" s="137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138"/>
    </row>
    <row r="535" spans="1:15" s="25" customFormat="1" ht="22.5" customHeight="1" x14ac:dyDescent="0.2">
      <c r="A535" s="198" t="s">
        <v>351</v>
      </c>
      <c r="B535" s="199" t="s">
        <v>352</v>
      </c>
      <c r="C535" s="183">
        <v>225</v>
      </c>
      <c r="D535" s="194">
        <v>6.75</v>
      </c>
      <c r="E535" s="194">
        <v>5.62</v>
      </c>
      <c r="F535" s="194">
        <v>24.75</v>
      </c>
      <c r="G535" s="194">
        <v>181.8</v>
      </c>
      <c r="H535" s="194">
        <v>7.1999999999999995E-2</v>
      </c>
      <c r="I535" s="194">
        <v>1.35</v>
      </c>
      <c r="J535" s="194">
        <v>4.4999999999999998E-2</v>
      </c>
      <c r="K535" s="194">
        <v>0</v>
      </c>
      <c r="L535" s="194">
        <v>267.75</v>
      </c>
      <c r="M535" s="194">
        <v>204.75</v>
      </c>
      <c r="N535" s="194">
        <v>31.5</v>
      </c>
      <c r="O535" s="195">
        <v>0.22500000000000001</v>
      </c>
    </row>
    <row r="536" spans="1:15" s="31" customFormat="1" ht="25.5" customHeight="1" x14ac:dyDescent="0.2">
      <c r="A536" s="69" t="s">
        <v>253</v>
      </c>
      <c r="B536" s="61" t="s">
        <v>254</v>
      </c>
      <c r="C536" s="178">
        <v>75</v>
      </c>
      <c r="D536" s="41">
        <v>5.9</v>
      </c>
      <c r="E536" s="41">
        <v>4</v>
      </c>
      <c r="F536" s="41">
        <v>39.630000000000003</v>
      </c>
      <c r="G536" s="41">
        <v>218</v>
      </c>
      <c r="H536" s="41">
        <v>0.02</v>
      </c>
      <c r="I536" s="41">
        <v>16.39</v>
      </c>
      <c r="J536" s="41">
        <v>0.05</v>
      </c>
      <c r="K536" s="41">
        <v>0.47</v>
      </c>
      <c r="L536" s="41">
        <v>57.9</v>
      </c>
      <c r="M536" s="41">
        <v>46.5</v>
      </c>
      <c r="N536" s="41">
        <v>8.25</v>
      </c>
      <c r="O536" s="54">
        <v>0.87</v>
      </c>
    </row>
    <row r="537" spans="1:15" ht="16.5" customHeight="1" thickBot="1" x14ac:dyDescent="0.25">
      <c r="A537" s="226" t="s">
        <v>364</v>
      </c>
      <c r="B537" s="226"/>
      <c r="C537" s="184">
        <f>SUM(C535:C536)</f>
        <v>300</v>
      </c>
      <c r="D537" s="112">
        <f>SUM(D535:D536)</f>
        <v>12.65</v>
      </c>
      <c r="E537" s="112">
        <f t="shared" ref="E537:O537" si="109">SUM(E535:E536)</f>
        <v>9.620000000000001</v>
      </c>
      <c r="F537" s="112">
        <f t="shared" si="109"/>
        <v>64.38</v>
      </c>
      <c r="G537" s="139">
        <f t="shared" si="109"/>
        <v>399.8</v>
      </c>
      <c r="H537" s="112">
        <f t="shared" si="109"/>
        <v>9.1999999999999998E-2</v>
      </c>
      <c r="I537" s="112">
        <f t="shared" si="109"/>
        <v>17.740000000000002</v>
      </c>
      <c r="J537" s="112">
        <f t="shared" si="109"/>
        <v>9.5000000000000001E-2</v>
      </c>
      <c r="K537" s="112">
        <f t="shared" si="109"/>
        <v>0.47</v>
      </c>
      <c r="L537" s="112">
        <f t="shared" si="109"/>
        <v>325.64999999999998</v>
      </c>
      <c r="M537" s="112">
        <f t="shared" si="109"/>
        <v>251.25</v>
      </c>
      <c r="N537" s="112">
        <f t="shared" si="109"/>
        <v>39.75</v>
      </c>
      <c r="O537" s="113">
        <f t="shared" si="109"/>
        <v>1.095</v>
      </c>
    </row>
    <row r="538" spans="1:15" ht="16.5" customHeight="1" thickTop="1" thickBot="1" x14ac:dyDescent="0.25">
      <c r="A538" s="229" t="s">
        <v>362</v>
      </c>
      <c r="B538" s="230"/>
      <c r="C538" s="143"/>
      <c r="D538" s="78">
        <f>D517+D526+D533</f>
        <v>63.889999999999993</v>
      </c>
      <c r="E538" s="78">
        <f t="shared" ref="E538:O538" si="110">E517+E526+E533</f>
        <v>69.03</v>
      </c>
      <c r="F538" s="78">
        <f t="shared" si="110"/>
        <v>305.67</v>
      </c>
      <c r="G538" s="78">
        <f t="shared" si="110"/>
        <v>2103.29</v>
      </c>
      <c r="H538" s="78">
        <f t="shared" si="110"/>
        <v>1.2075</v>
      </c>
      <c r="I538" s="78">
        <f t="shared" si="110"/>
        <v>85.374000000000009</v>
      </c>
      <c r="J538" s="78">
        <f t="shared" si="110"/>
        <v>509.65</v>
      </c>
      <c r="K538" s="78">
        <f t="shared" si="110"/>
        <v>8.7330000000000005</v>
      </c>
      <c r="L538" s="78">
        <f t="shared" si="110"/>
        <v>625.74</v>
      </c>
      <c r="M538" s="78">
        <f t="shared" si="110"/>
        <v>878.84799999999996</v>
      </c>
      <c r="N538" s="78">
        <f t="shared" si="110"/>
        <v>222.548</v>
      </c>
      <c r="O538" s="78">
        <f t="shared" si="110"/>
        <v>9.02</v>
      </c>
    </row>
    <row r="539" spans="1:15" ht="16.5" customHeight="1" thickTop="1" thickBot="1" x14ac:dyDescent="0.25">
      <c r="A539" s="229" t="s">
        <v>363</v>
      </c>
      <c r="B539" s="230"/>
      <c r="C539" s="143"/>
      <c r="D539" s="78">
        <f>D517+D526+D537</f>
        <v>57.499999999999993</v>
      </c>
      <c r="E539" s="78">
        <f t="shared" ref="E539:O539" si="111">E517+E526+E537</f>
        <v>59.72</v>
      </c>
      <c r="F539" s="78">
        <f t="shared" si="111"/>
        <v>282.95000000000005</v>
      </c>
      <c r="G539" s="78">
        <f t="shared" si="111"/>
        <v>1908.48</v>
      </c>
      <c r="H539" s="78">
        <f t="shared" si="111"/>
        <v>1.0355000000000001</v>
      </c>
      <c r="I539" s="78">
        <f t="shared" si="111"/>
        <v>96.53400000000002</v>
      </c>
      <c r="J539" s="78">
        <f t="shared" si="111"/>
        <v>434.71500000000003</v>
      </c>
      <c r="K539" s="78">
        <f t="shared" si="111"/>
        <v>8.3530000000000015</v>
      </c>
      <c r="L539" s="78">
        <f t="shared" si="111"/>
        <v>861.18999999999994</v>
      </c>
      <c r="M539" s="78">
        <f t="shared" si="111"/>
        <v>946.39800000000002</v>
      </c>
      <c r="N539" s="78">
        <f t="shared" si="111"/>
        <v>201.71799999999999</v>
      </c>
      <c r="O539" s="78">
        <f t="shared" si="111"/>
        <v>8.1050000000000004</v>
      </c>
    </row>
    <row r="540" spans="1:15" ht="17.25" customHeight="1" thickTop="1" thickBot="1" x14ac:dyDescent="0.25">
      <c r="A540" s="231" t="s">
        <v>101</v>
      </c>
      <c r="B540" s="231"/>
      <c r="C540" s="128"/>
      <c r="D540" s="78">
        <f t="shared" ref="D540:O540" si="112">D517+D526+D533+D537</f>
        <v>76.539999999999992</v>
      </c>
      <c r="E540" s="78">
        <f t="shared" si="112"/>
        <v>78.650000000000006</v>
      </c>
      <c r="F540" s="78">
        <f t="shared" si="112"/>
        <v>370.05</v>
      </c>
      <c r="G540" s="78">
        <f t="shared" si="112"/>
        <v>2503.09</v>
      </c>
      <c r="H540" s="78">
        <f t="shared" si="112"/>
        <v>1.2995000000000001</v>
      </c>
      <c r="I540" s="78">
        <f t="shared" si="112"/>
        <v>103.114</v>
      </c>
      <c r="J540" s="78">
        <f t="shared" si="112"/>
        <v>509.745</v>
      </c>
      <c r="K540" s="78">
        <f t="shared" si="112"/>
        <v>9.2030000000000012</v>
      </c>
      <c r="L540" s="78">
        <f t="shared" si="112"/>
        <v>951.39</v>
      </c>
      <c r="M540" s="78">
        <f t="shared" si="112"/>
        <v>1130.098</v>
      </c>
      <c r="N540" s="78">
        <f t="shared" si="112"/>
        <v>262.298</v>
      </c>
      <c r="O540" s="129">
        <f t="shared" si="112"/>
        <v>10.115</v>
      </c>
    </row>
    <row r="541" spans="1:15" ht="13.5" customHeight="1" thickTop="1" x14ac:dyDescent="0.2">
      <c r="A541" s="106"/>
      <c r="B541" s="106"/>
      <c r="C541" s="106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</row>
    <row r="542" spans="1:15" ht="12.75" customHeight="1" x14ac:dyDescent="0.2">
      <c r="A542" s="106"/>
      <c r="B542" s="106"/>
      <c r="C542" s="106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228" t="s">
        <v>319</v>
      </c>
      <c r="O542" s="228"/>
    </row>
    <row r="543" spans="1:15" ht="15.75" customHeight="1" x14ac:dyDescent="0.25">
      <c r="A543" s="105" t="s">
        <v>102</v>
      </c>
      <c r="B543" s="106"/>
      <c r="C543" s="106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</row>
    <row r="544" spans="1:15" ht="13.5" customHeight="1" thickBot="1" x14ac:dyDescent="0.25">
      <c r="A544" s="107"/>
      <c r="B544" s="106"/>
      <c r="C544" s="106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</row>
    <row r="545" spans="1:17" ht="16.5" customHeight="1" thickTop="1" thickBot="1" x14ac:dyDescent="0.25">
      <c r="A545" s="232" t="s">
        <v>1</v>
      </c>
      <c r="B545" s="233" t="s">
        <v>2</v>
      </c>
      <c r="C545" s="233" t="s">
        <v>3</v>
      </c>
      <c r="D545" s="234" t="s">
        <v>4</v>
      </c>
      <c r="E545" s="234"/>
      <c r="F545" s="234"/>
      <c r="G545" s="235" t="s">
        <v>5</v>
      </c>
      <c r="H545" s="234" t="s">
        <v>6</v>
      </c>
      <c r="I545" s="234"/>
      <c r="J545" s="234"/>
      <c r="K545" s="234"/>
      <c r="L545" s="236" t="s">
        <v>7</v>
      </c>
      <c r="M545" s="236"/>
      <c r="N545" s="236"/>
      <c r="O545" s="236"/>
    </row>
    <row r="546" spans="1:17" ht="17.25" customHeight="1" thickTop="1" thickBot="1" x14ac:dyDescent="0.25">
      <c r="A546" s="232"/>
      <c r="B546" s="233"/>
      <c r="C546" s="233"/>
      <c r="D546" s="133" t="s">
        <v>8</v>
      </c>
      <c r="E546" s="133" t="s">
        <v>9</v>
      </c>
      <c r="F546" s="133" t="s">
        <v>10</v>
      </c>
      <c r="G546" s="235"/>
      <c r="H546" s="133" t="s">
        <v>11</v>
      </c>
      <c r="I546" s="133" t="s">
        <v>12</v>
      </c>
      <c r="J546" s="133" t="s">
        <v>13</v>
      </c>
      <c r="K546" s="133" t="s">
        <v>14</v>
      </c>
      <c r="L546" s="133" t="s">
        <v>15</v>
      </c>
      <c r="M546" s="133" t="s">
        <v>16</v>
      </c>
      <c r="N546" s="133" t="s">
        <v>17</v>
      </c>
      <c r="O546" s="134" t="s">
        <v>18</v>
      </c>
    </row>
    <row r="547" spans="1:17" ht="16.5" customHeight="1" thickTop="1" x14ac:dyDescent="0.2">
      <c r="A547" s="225" t="s">
        <v>19</v>
      </c>
      <c r="B547" s="225"/>
      <c r="C547" s="110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40"/>
      <c r="Q547" s="106"/>
    </row>
    <row r="548" spans="1:17" s="176" customFormat="1" ht="15.75" x14ac:dyDescent="0.2">
      <c r="A548" s="212" t="s">
        <v>353</v>
      </c>
      <c r="B548" s="53" t="s">
        <v>136</v>
      </c>
      <c r="C548" s="28">
        <v>70</v>
      </c>
      <c r="D548" s="29">
        <v>6.7</v>
      </c>
      <c r="E548" s="29">
        <v>9.84</v>
      </c>
      <c r="F548" s="29">
        <v>19.8</v>
      </c>
      <c r="G548" s="29">
        <v>194.56</v>
      </c>
      <c r="H548" s="29">
        <v>0.09</v>
      </c>
      <c r="I548" s="29">
        <v>0</v>
      </c>
      <c r="J548" s="29">
        <v>59</v>
      </c>
      <c r="K548" s="29">
        <v>0</v>
      </c>
      <c r="L548" s="29">
        <v>8.25</v>
      </c>
      <c r="M548" s="29">
        <v>57</v>
      </c>
      <c r="N548" s="29">
        <v>32</v>
      </c>
      <c r="O548" s="213">
        <v>5</v>
      </c>
    </row>
    <row r="549" spans="1:17" s="25" customFormat="1" ht="15.75" customHeight="1" x14ac:dyDescent="0.2">
      <c r="A549" s="42" t="s">
        <v>308</v>
      </c>
      <c r="B549" s="144" t="s">
        <v>142</v>
      </c>
      <c r="C549" s="185" t="s">
        <v>119</v>
      </c>
      <c r="D549" s="29">
        <v>10.68</v>
      </c>
      <c r="E549" s="29">
        <v>8.91</v>
      </c>
      <c r="F549" s="29">
        <v>39.700000000000003</v>
      </c>
      <c r="G549" s="29">
        <v>281.73</v>
      </c>
      <c r="H549" s="29">
        <v>0.14000000000000001</v>
      </c>
      <c r="I549" s="29">
        <v>0.01</v>
      </c>
      <c r="J549" s="29">
        <v>189</v>
      </c>
      <c r="K549" s="29">
        <v>0.88500000000000001</v>
      </c>
      <c r="L549" s="29">
        <v>168.13</v>
      </c>
      <c r="M549" s="29">
        <v>112.95</v>
      </c>
      <c r="N549" s="29">
        <v>24</v>
      </c>
      <c r="O549" s="29">
        <v>3.9</v>
      </c>
    </row>
    <row r="550" spans="1:17" s="31" customFormat="1" ht="25.5" customHeight="1" x14ac:dyDescent="0.2">
      <c r="A550" s="42" t="s">
        <v>158</v>
      </c>
      <c r="B550" s="27" t="s">
        <v>27</v>
      </c>
      <c r="C550" s="28">
        <v>100</v>
      </c>
      <c r="D550" s="29">
        <v>0.8</v>
      </c>
      <c r="E550" s="29">
        <v>0.4</v>
      </c>
      <c r="F550" s="29">
        <v>8.1</v>
      </c>
      <c r="G550" s="29">
        <v>47</v>
      </c>
      <c r="H550" s="32">
        <v>0.02</v>
      </c>
      <c r="I550" s="32">
        <v>180</v>
      </c>
      <c r="J550" s="32">
        <v>0</v>
      </c>
      <c r="K550" s="32">
        <v>0.3</v>
      </c>
      <c r="L550" s="32">
        <v>40</v>
      </c>
      <c r="M550" s="32">
        <v>34</v>
      </c>
      <c r="N550" s="32">
        <v>25</v>
      </c>
      <c r="O550" s="46">
        <v>0.8</v>
      </c>
    </row>
    <row r="551" spans="1:17" s="25" customFormat="1" ht="25.5" customHeight="1" x14ac:dyDescent="0.2">
      <c r="A551" s="42" t="s">
        <v>165</v>
      </c>
      <c r="B551" s="27" t="s">
        <v>68</v>
      </c>
      <c r="C551" s="28">
        <v>200</v>
      </c>
      <c r="D551" s="29">
        <v>3.2</v>
      </c>
      <c r="E551" s="29">
        <v>2.7</v>
      </c>
      <c r="F551" s="29">
        <v>15.9</v>
      </c>
      <c r="G551" s="29">
        <v>79</v>
      </c>
      <c r="H551" s="29">
        <v>0.04</v>
      </c>
      <c r="I551" s="29">
        <v>1.3</v>
      </c>
      <c r="J551" s="29">
        <v>0.02</v>
      </c>
      <c r="K551" s="29">
        <v>0</v>
      </c>
      <c r="L551" s="29">
        <v>126</v>
      </c>
      <c r="M551" s="29">
        <v>90</v>
      </c>
      <c r="N551" s="29">
        <v>14</v>
      </c>
      <c r="O551" s="29">
        <v>0.1</v>
      </c>
    </row>
    <row r="552" spans="1:17" ht="16.5" customHeight="1" thickBot="1" x14ac:dyDescent="0.25">
      <c r="A552" s="226" t="s">
        <v>23</v>
      </c>
      <c r="B552" s="226"/>
      <c r="C552" s="184">
        <v>520</v>
      </c>
      <c r="D552" s="112">
        <f t="shared" ref="D552:O552" si="113">SUM(D548:D551)</f>
        <v>21.38</v>
      </c>
      <c r="E552" s="112">
        <f t="shared" si="113"/>
        <v>21.849999999999998</v>
      </c>
      <c r="F552" s="112">
        <f t="shared" si="113"/>
        <v>83.5</v>
      </c>
      <c r="G552" s="112">
        <f t="shared" si="113"/>
        <v>602.29</v>
      </c>
      <c r="H552" s="112">
        <f t="shared" si="113"/>
        <v>0.28999999999999998</v>
      </c>
      <c r="I552" s="112">
        <f t="shared" si="113"/>
        <v>181.31</v>
      </c>
      <c r="J552" s="112">
        <f t="shared" si="113"/>
        <v>248.02</v>
      </c>
      <c r="K552" s="112">
        <f t="shared" si="113"/>
        <v>1.1850000000000001</v>
      </c>
      <c r="L552" s="112">
        <f t="shared" si="113"/>
        <v>342.38</v>
      </c>
      <c r="M552" s="112">
        <f t="shared" si="113"/>
        <v>293.95</v>
      </c>
      <c r="N552" s="112">
        <f t="shared" si="113"/>
        <v>95</v>
      </c>
      <c r="O552" s="113">
        <f t="shared" si="113"/>
        <v>9.8000000000000007</v>
      </c>
    </row>
    <row r="553" spans="1:17" ht="16.5" customHeight="1" thickTop="1" x14ac:dyDescent="0.2">
      <c r="A553" s="225" t="s">
        <v>24</v>
      </c>
      <c r="B553" s="225"/>
      <c r="C553" s="137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138"/>
    </row>
    <row r="554" spans="1:17" ht="31.5" customHeight="1" x14ac:dyDescent="0.2">
      <c r="A554" s="42" t="s">
        <v>315</v>
      </c>
      <c r="B554" s="118" t="s">
        <v>318</v>
      </c>
      <c r="C554" s="177">
        <v>60</v>
      </c>
      <c r="D554" s="119">
        <v>0.6</v>
      </c>
      <c r="E554" s="119">
        <v>3.6</v>
      </c>
      <c r="F554" s="119">
        <v>2.4</v>
      </c>
      <c r="G554" s="119">
        <v>45</v>
      </c>
      <c r="H554" s="119">
        <v>0.02</v>
      </c>
      <c r="I554" s="119">
        <v>12.36</v>
      </c>
      <c r="J554" s="119">
        <v>0.01</v>
      </c>
      <c r="K554" s="119">
        <v>1.68</v>
      </c>
      <c r="L554" s="119">
        <v>75</v>
      </c>
      <c r="M554" s="119">
        <v>0.25</v>
      </c>
      <c r="N554" s="119">
        <v>2</v>
      </c>
      <c r="O554" s="120">
        <v>0.2</v>
      </c>
    </row>
    <row r="555" spans="1:17" s="35" customFormat="1" ht="15.75" customHeight="1" x14ac:dyDescent="0.2">
      <c r="A555" s="47" t="s">
        <v>280</v>
      </c>
      <c r="B555" s="38" t="s">
        <v>53</v>
      </c>
      <c r="C555" s="179" t="s">
        <v>202</v>
      </c>
      <c r="D555" s="48">
        <v>9.01</v>
      </c>
      <c r="E555" s="48">
        <v>11.63</v>
      </c>
      <c r="F555" s="48">
        <v>17.46</v>
      </c>
      <c r="G555" s="48">
        <v>210.65</v>
      </c>
      <c r="H555" s="48">
        <v>0.13600000000000001</v>
      </c>
      <c r="I555" s="48">
        <v>8.0540000000000003</v>
      </c>
      <c r="J555" s="48">
        <v>95.453999999999994</v>
      </c>
      <c r="K555" s="48">
        <v>0.92700000000000005</v>
      </c>
      <c r="L555" s="48">
        <v>144.23599999999999</v>
      </c>
      <c r="M555" s="48">
        <v>60.726999999999997</v>
      </c>
      <c r="N555" s="48">
        <v>6.1269999999999998</v>
      </c>
      <c r="O555" s="49">
        <v>0.17199999999999999</v>
      </c>
    </row>
    <row r="556" spans="1:17" s="31" customFormat="1" ht="15.75" customHeight="1" x14ac:dyDescent="0.2">
      <c r="A556" s="186" t="s">
        <v>343</v>
      </c>
      <c r="B556" s="39" t="s">
        <v>323</v>
      </c>
      <c r="C556" s="178">
        <v>100</v>
      </c>
      <c r="D556" s="41">
        <v>10.1</v>
      </c>
      <c r="E556" s="41">
        <v>8.4</v>
      </c>
      <c r="F556" s="41">
        <v>5.71</v>
      </c>
      <c r="G556" s="41">
        <v>138.84</v>
      </c>
      <c r="H556" s="41">
        <v>2.5000000000000001E-2</v>
      </c>
      <c r="I556" s="41">
        <v>3.45</v>
      </c>
      <c r="J556" s="41">
        <v>95.94</v>
      </c>
      <c r="K556" s="41">
        <v>1.1200000000000001</v>
      </c>
      <c r="L556" s="41">
        <v>165.23</v>
      </c>
      <c r="M556" s="41">
        <v>115.42</v>
      </c>
      <c r="N556" s="41">
        <v>12.25</v>
      </c>
      <c r="O556" s="54">
        <v>9.52</v>
      </c>
    </row>
    <row r="557" spans="1:17" s="25" customFormat="1" ht="15.75" customHeight="1" x14ac:dyDescent="0.2">
      <c r="A557" s="42" t="s">
        <v>194</v>
      </c>
      <c r="B557" s="38" t="s">
        <v>47</v>
      </c>
      <c r="C557" s="28">
        <v>150</v>
      </c>
      <c r="D557" s="29">
        <v>6.68</v>
      </c>
      <c r="E557" s="29">
        <v>3.68</v>
      </c>
      <c r="F557" s="29">
        <v>39.450000000000003</v>
      </c>
      <c r="G557" s="29">
        <v>217.64</v>
      </c>
      <c r="H557" s="29">
        <v>5.7000000000000002E-2</v>
      </c>
      <c r="I557" s="29">
        <v>0</v>
      </c>
      <c r="J557" s="29">
        <v>100</v>
      </c>
      <c r="K557" s="29">
        <v>0.79500000000000004</v>
      </c>
      <c r="L557" s="29">
        <v>70.28</v>
      </c>
      <c r="M557" s="29">
        <v>177.95</v>
      </c>
      <c r="N557" s="29">
        <v>8.1</v>
      </c>
      <c r="O557" s="29">
        <v>0.08</v>
      </c>
    </row>
    <row r="558" spans="1:17" s="25" customFormat="1" ht="25.5" customHeight="1" x14ac:dyDescent="0.2">
      <c r="A558" s="42" t="s">
        <v>267</v>
      </c>
      <c r="B558" s="214" t="s">
        <v>61</v>
      </c>
      <c r="C558" s="215">
        <v>20</v>
      </c>
      <c r="D558" s="216">
        <v>1.32</v>
      </c>
      <c r="E558" s="216">
        <v>0.24</v>
      </c>
      <c r="F558" s="216">
        <v>6.68</v>
      </c>
      <c r="G558" s="216">
        <v>34.799999999999997</v>
      </c>
      <c r="H558" s="216">
        <v>3.5999999999999997E-2</v>
      </c>
      <c r="I558" s="216">
        <v>0</v>
      </c>
      <c r="J558" s="216">
        <v>0</v>
      </c>
      <c r="K558" s="216">
        <v>0.28000000000000003</v>
      </c>
      <c r="L558" s="216">
        <v>7</v>
      </c>
      <c r="M558" s="216">
        <v>31.6</v>
      </c>
      <c r="N558" s="216">
        <v>9.4</v>
      </c>
      <c r="O558" s="216">
        <v>0.78</v>
      </c>
    </row>
    <row r="559" spans="1:17" s="31" customFormat="1" ht="25.5" customHeight="1" x14ac:dyDescent="0.2">
      <c r="A559" s="42" t="s">
        <v>158</v>
      </c>
      <c r="B559" s="27" t="s">
        <v>39</v>
      </c>
      <c r="C559" s="28">
        <v>100</v>
      </c>
      <c r="D559" s="29">
        <v>1.5</v>
      </c>
      <c r="E559" s="29">
        <v>0.5</v>
      </c>
      <c r="F559" s="29">
        <v>21</v>
      </c>
      <c r="G559" s="29">
        <v>96</v>
      </c>
      <c r="H559" s="29">
        <v>0.04</v>
      </c>
      <c r="I559" s="29">
        <v>10</v>
      </c>
      <c r="J559" s="29">
        <v>0</v>
      </c>
      <c r="K559" s="29">
        <v>0.4</v>
      </c>
      <c r="L559" s="29">
        <v>8</v>
      </c>
      <c r="M559" s="29">
        <v>28</v>
      </c>
      <c r="N559" s="29">
        <v>42</v>
      </c>
      <c r="O559" s="30">
        <v>0.6</v>
      </c>
    </row>
    <row r="560" spans="1:17" s="37" customFormat="1" ht="15.75" customHeight="1" x14ac:dyDescent="0.2">
      <c r="A560" s="42" t="s">
        <v>174</v>
      </c>
      <c r="B560" s="53" t="s">
        <v>139</v>
      </c>
      <c r="C560" s="28">
        <v>200</v>
      </c>
      <c r="D560" s="29">
        <v>0.5</v>
      </c>
      <c r="E560" s="29">
        <v>0</v>
      </c>
      <c r="F560" s="29">
        <v>27</v>
      </c>
      <c r="G560" s="29">
        <v>110</v>
      </c>
      <c r="H560" s="29">
        <v>0.01</v>
      </c>
      <c r="I560" s="29">
        <v>0.5</v>
      </c>
      <c r="J560" s="29">
        <v>0</v>
      </c>
      <c r="K560" s="29">
        <v>0</v>
      </c>
      <c r="L560" s="29">
        <v>28</v>
      </c>
      <c r="M560" s="29">
        <v>19</v>
      </c>
      <c r="N560" s="29">
        <v>7</v>
      </c>
      <c r="O560" s="30">
        <v>0.14000000000000001</v>
      </c>
    </row>
    <row r="561" spans="1:15" ht="16.5" customHeight="1" thickBot="1" x14ac:dyDescent="0.25">
      <c r="A561" s="226" t="s">
        <v>28</v>
      </c>
      <c r="B561" s="226"/>
      <c r="C561" s="184">
        <v>830</v>
      </c>
      <c r="D561" s="112">
        <f t="shared" ref="D561:O561" si="114">SUM(D554:D560)</f>
        <v>29.71</v>
      </c>
      <c r="E561" s="112">
        <f t="shared" si="114"/>
        <v>28.05</v>
      </c>
      <c r="F561" s="112">
        <f t="shared" si="114"/>
        <v>119.70000000000002</v>
      </c>
      <c r="G561" s="112">
        <f t="shared" si="114"/>
        <v>852.93</v>
      </c>
      <c r="H561" s="112">
        <f t="shared" si="114"/>
        <v>0.32399999999999995</v>
      </c>
      <c r="I561" s="112">
        <f t="shared" si="114"/>
        <v>34.364000000000004</v>
      </c>
      <c r="J561" s="112">
        <f t="shared" si="114"/>
        <v>291.404</v>
      </c>
      <c r="K561" s="112">
        <f t="shared" si="114"/>
        <v>5.2020000000000008</v>
      </c>
      <c r="L561" s="112">
        <f t="shared" si="114"/>
        <v>497.74599999999998</v>
      </c>
      <c r="M561" s="112">
        <f t="shared" si="114"/>
        <v>432.947</v>
      </c>
      <c r="N561" s="112">
        <f t="shared" si="114"/>
        <v>86.876999999999995</v>
      </c>
      <c r="O561" s="112">
        <f t="shared" si="114"/>
        <v>11.491999999999999</v>
      </c>
    </row>
    <row r="562" spans="1:15" ht="16.5" customHeight="1" thickTop="1" x14ac:dyDescent="0.2">
      <c r="A562" s="227" t="s">
        <v>358</v>
      </c>
      <c r="B562" s="227"/>
      <c r="C562" s="122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4"/>
    </row>
    <row r="563" spans="1:15" s="25" customFormat="1" ht="15.75" customHeight="1" x14ac:dyDescent="0.2">
      <c r="A563" s="217" t="s">
        <v>204</v>
      </c>
      <c r="B563" s="218" t="s">
        <v>205</v>
      </c>
      <c r="C563" s="183">
        <v>150</v>
      </c>
      <c r="D563" s="24">
        <v>21.36</v>
      </c>
      <c r="E563" s="24">
        <v>19.2</v>
      </c>
      <c r="F563" s="24">
        <v>40</v>
      </c>
      <c r="G563" s="24">
        <v>395</v>
      </c>
      <c r="H563" s="24">
        <v>0.08</v>
      </c>
      <c r="I563" s="24">
        <v>0.4</v>
      </c>
      <c r="J563" s="24">
        <v>0.08</v>
      </c>
      <c r="K563" s="24">
        <v>0.8</v>
      </c>
      <c r="L563" s="24">
        <v>273.33</v>
      </c>
      <c r="M563" s="24">
        <v>410.7</v>
      </c>
      <c r="N563" s="24">
        <v>42.7</v>
      </c>
      <c r="O563" s="219">
        <v>1</v>
      </c>
    </row>
    <row r="564" spans="1:15" s="25" customFormat="1" ht="15.75" customHeight="1" x14ac:dyDescent="0.2">
      <c r="A564" s="220" t="s">
        <v>354</v>
      </c>
      <c r="B564" s="23" t="s">
        <v>355</v>
      </c>
      <c r="C564" s="183">
        <v>60</v>
      </c>
      <c r="D564" s="24">
        <v>0.12</v>
      </c>
      <c r="E564" s="24">
        <v>3.3000000000000002E-2</v>
      </c>
      <c r="F564" s="24">
        <v>12.5</v>
      </c>
      <c r="G564" s="24">
        <v>50.75</v>
      </c>
      <c r="H564" s="24">
        <v>0.01</v>
      </c>
      <c r="I564" s="24">
        <v>0.876</v>
      </c>
      <c r="J564" s="24">
        <v>0</v>
      </c>
      <c r="K564" s="24">
        <v>0</v>
      </c>
      <c r="L564" s="24">
        <v>1.5</v>
      </c>
      <c r="M564" s="24">
        <v>1.3</v>
      </c>
      <c r="N564" s="24">
        <v>3.5</v>
      </c>
      <c r="O564" s="219">
        <v>0.15</v>
      </c>
    </row>
    <row r="565" spans="1:15" s="37" customFormat="1" ht="15" customHeight="1" x14ac:dyDescent="0.2">
      <c r="A565" s="217" t="s">
        <v>158</v>
      </c>
      <c r="B565" s="23" t="s">
        <v>138</v>
      </c>
      <c r="C565" s="183">
        <v>100</v>
      </c>
      <c r="D565" s="194">
        <v>0.6</v>
      </c>
      <c r="E565" s="194">
        <v>0.6</v>
      </c>
      <c r="F565" s="194">
        <v>15.4</v>
      </c>
      <c r="G565" s="194">
        <v>72</v>
      </c>
      <c r="H565" s="194">
        <v>0.05</v>
      </c>
      <c r="I565" s="194">
        <v>6</v>
      </c>
      <c r="J565" s="194">
        <v>0</v>
      </c>
      <c r="K565" s="194">
        <v>0.4</v>
      </c>
      <c r="L565" s="194">
        <v>30</v>
      </c>
      <c r="M565" s="194">
        <v>22</v>
      </c>
      <c r="N565" s="194">
        <v>17</v>
      </c>
      <c r="O565" s="221">
        <v>0.6</v>
      </c>
    </row>
    <row r="566" spans="1:15" s="25" customFormat="1" ht="15.75" customHeight="1" x14ac:dyDescent="0.2">
      <c r="A566" s="65" t="s">
        <v>310</v>
      </c>
      <c r="B566" s="53" t="s">
        <v>311</v>
      </c>
      <c r="C566" s="28">
        <v>200</v>
      </c>
      <c r="D566" s="29">
        <v>0.2</v>
      </c>
      <c r="E566" s="29">
        <v>0.2</v>
      </c>
      <c r="F566" s="29">
        <v>22</v>
      </c>
      <c r="G566" s="29">
        <v>90</v>
      </c>
      <c r="H566" s="29">
        <v>0</v>
      </c>
      <c r="I566" s="29">
        <v>0.5</v>
      </c>
      <c r="J566" s="29">
        <v>0</v>
      </c>
      <c r="K566" s="29">
        <v>0.1</v>
      </c>
      <c r="L566" s="29">
        <v>4.4000000000000004</v>
      </c>
      <c r="M566" s="29">
        <v>4.7</v>
      </c>
      <c r="N566" s="29">
        <v>0.7</v>
      </c>
      <c r="O566" s="30">
        <v>0.06</v>
      </c>
    </row>
    <row r="567" spans="1:15" ht="16.5" customHeight="1" thickBot="1" x14ac:dyDescent="0.25">
      <c r="A567" s="226" t="s">
        <v>359</v>
      </c>
      <c r="B567" s="226"/>
      <c r="C567" s="184">
        <f t="shared" ref="C567:O567" si="115">SUM(C563:C566)</f>
        <v>510</v>
      </c>
      <c r="D567" s="112">
        <f t="shared" si="115"/>
        <v>22.28</v>
      </c>
      <c r="E567" s="112">
        <f t="shared" si="115"/>
        <v>20.033000000000001</v>
      </c>
      <c r="F567" s="112">
        <f t="shared" si="115"/>
        <v>89.9</v>
      </c>
      <c r="G567" s="112">
        <f t="shared" si="115"/>
        <v>607.75</v>
      </c>
      <c r="H567" s="112">
        <f t="shared" si="115"/>
        <v>0.14000000000000001</v>
      </c>
      <c r="I567" s="112">
        <f t="shared" si="115"/>
        <v>7.7759999999999998</v>
      </c>
      <c r="J567" s="112">
        <f t="shared" si="115"/>
        <v>0.08</v>
      </c>
      <c r="K567" s="112">
        <f t="shared" si="115"/>
        <v>1.3000000000000003</v>
      </c>
      <c r="L567" s="112">
        <f t="shared" si="115"/>
        <v>309.22999999999996</v>
      </c>
      <c r="M567" s="112">
        <f t="shared" si="115"/>
        <v>438.7</v>
      </c>
      <c r="N567" s="112">
        <f t="shared" si="115"/>
        <v>63.900000000000006</v>
      </c>
      <c r="O567" s="113">
        <f t="shared" si="115"/>
        <v>1.81</v>
      </c>
    </row>
    <row r="568" spans="1:15" ht="16.5" customHeight="1" thickTop="1" x14ac:dyDescent="0.2">
      <c r="A568" s="243" t="s">
        <v>360</v>
      </c>
      <c r="B568" s="243"/>
      <c r="C568" s="137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138"/>
    </row>
    <row r="569" spans="1:15" s="25" customFormat="1" ht="15.75" customHeight="1" x14ac:dyDescent="0.2">
      <c r="A569" s="192" t="s">
        <v>246</v>
      </c>
      <c r="B569" s="193" t="s">
        <v>248</v>
      </c>
      <c r="C569" s="183">
        <v>250</v>
      </c>
      <c r="D569" s="194">
        <v>7.25</v>
      </c>
      <c r="E569" s="194">
        <v>6.25</v>
      </c>
      <c r="F569" s="194">
        <v>10</v>
      </c>
      <c r="G569" s="194">
        <v>125</v>
      </c>
      <c r="H569" s="194">
        <v>0.1</v>
      </c>
      <c r="I569" s="194">
        <v>14.25</v>
      </c>
      <c r="J569" s="194">
        <v>0.05</v>
      </c>
      <c r="K569" s="194">
        <v>0</v>
      </c>
      <c r="L569" s="194">
        <v>300</v>
      </c>
      <c r="M569" s="194">
        <v>225</v>
      </c>
      <c r="N569" s="194">
        <v>35</v>
      </c>
      <c r="O569" s="195">
        <v>0.25</v>
      </c>
    </row>
    <row r="570" spans="1:15" s="73" customFormat="1" ht="25.5" customHeight="1" x14ac:dyDescent="0.2">
      <c r="A570" s="69" t="s">
        <v>255</v>
      </c>
      <c r="B570" s="71" t="s">
        <v>256</v>
      </c>
      <c r="C570" s="70">
        <v>50</v>
      </c>
      <c r="D570" s="72">
        <v>6.6</v>
      </c>
      <c r="E570" s="72">
        <v>7.5</v>
      </c>
      <c r="F570" s="72">
        <v>43.6</v>
      </c>
      <c r="G570" s="72">
        <v>268.3</v>
      </c>
      <c r="H570" s="72">
        <v>0.06</v>
      </c>
      <c r="I570" s="72">
        <v>0.08</v>
      </c>
      <c r="J570" s="72">
        <v>7.0000000000000007E-2</v>
      </c>
      <c r="K570" s="72">
        <v>0.6</v>
      </c>
      <c r="L570" s="72">
        <v>15.8</v>
      </c>
      <c r="M570" s="72">
        <v>47.5</v>
      </c>
      <c r="N570" s="72">
        <v>10</v>
      </c>
      <c r="O570" s="72">
        <v>0.7</v>
      </c>
    </row>
    <row r="571" spans="1:15" ht="16.5" customHeight="1" thickBot="1" x14ac:dyDescent="0.25">
      <c r="A571" s="226" t="s">
        <v>364</v>
      </c>
      <c r="B571" s="226"/>
      <c r="C571" s="184">
        <f>SUM(C569:C570)</f>
        <v>300</v>
      </c>
      <c r="D571" s="112">
        <f>SUM(D569:D570)</f>
        <v>13.85</v>
      </c>
      <c r="E571" s="112">
        <f t="shared" ref="E571:O571" si="116">SUM(E569:E570)</f>
        <v>13.75</v>
      </c>
      <c r="F571" s="112">
        <f t="shared" si="116"/>
        <v>53.6</v>
      </c>
      <c r="G571" s="112">
        <f t="shared" si="116"/>
        <v>393.3</v>
      </c>
      <c r="H571" s="112">
        <f t="shared" si="116"/>
        <v>0.16</v>
      </c>
      <c r="I571" s="112">
        <f t="shared" si="116"/>
        <v>14.33</v>
      </c>
      <c r="J571" s="112">
        <f t="shared" si="116"/>
        <v>0.12000000000000001</v>
      </c>
      <c r="K571" s="112">
        <f t="shared" si="116"/>
        <v>0.6</v>
      </c>
      <c r="L571" s="112">
        <f t="shared" si="116"/>
        <v>315.8</v>
      </c>
      <c r="M571" s="112">
        <f t="shared" si="116"/>
        <v>272.5</v>
      </c>
      <c r="N571" s="112">
        <f t="shared" si="116"/>
        <v>45</v>
      </c>
      <c r="O571" s="113">
        <f t="shared" si="116"/>
        <v>0.95</v>
      </c>
    </row>
    <row r="572" spans="1:15" ht="16.5" customHeight="1" thickTop="1" thickBot="1" x14ac:dyDescent="0.25">
      <c r="A572" s="229" t="s">
        <v>362</v>
      </c>
      <c r="B572" s="230"/>
      <c r="C572" s="128"/>
      <c r="D572" s="78">
        <f t="shared" ref="D572:O572" si="117">D552+D561+D567</f>
        <v>73.37</v>
      </c>
      <c r="E572" s="78">
        <f t="shared" si="117"/>
        <v>69.932999999999993</v>
      </c>
      <c r="F572" s="78">
        <f t="shared" si="117"/>
        <v>293.10000000000002</v>
      </c>
      <c r="G572" s="78">
        <f t="shared" si="117"/>
        <v>2062.9699999999998</v>
      </c>
      <c r="H572" s="78">
        <f t="shared" si="117"/>
        <v>0.75399999999999989</v>
      </c>
      <c r="I572" s="78">
        <f t="shared" si="117"/>
        <v>223.45000000000002</v>
      </c>
      <c r="J572" s="78">
        <f t="shared" si="117"/>
        <v>539.50400000000002</v>
      </c>
      <c r="K572" s="78">
        <f t="shared" si="117"/>
        <v>7.6870000000000012</v>
      </c>
      <c r="L572" s="78">
        <f t="shared" si="117"/>
        <v>1149.356</v>
      </c>
      <c r="M572" s="78">
        <f t="shared" si="117"/>
        <v>1165.597</v>
      </c>
      <c r="N572" s="78">
        <f t="shared" si="117"/>
        <v>245.77700000000002</v>
      </c>
      <c r="O572" s="78">
        <f t="shared" si="117"/>
        <v>23.102</v>
      </c>
    </row>
    <row r="573" spans="1:15" ht="16.5" customHeight="1" thickTop="1" thickBot="1" x14ac:dyDescent="0.25">
      <c r="A573" s="229" t="s">
        <v>363</v>
      </c>
      <c r="B573" s="230"/>
      <c r="C573" s="128"/>
      <c r="D573" s="78">
        <f t="shared" ref="D573:O573" si="118">D552+D561+D571</f>
        <v>64.94</v>
      </c>
      <c r="E573" s="78">
        <f t="shared" si="118"/>
        <v>63.65</v>
      </c>
      <c r="F573" s="78">
        <f t="shared" si="118"/>
        <v>256.8</v>
      </c>
      <c r="G573" s="78">
        <f t="shared" si="118"/>
        <v>1848.5199999999998</v>
      </c>
      <c r="H573" s="78">
        <f t="shared" si="118"/>
        <v>0.77399999999999991</v>
      </c>
      <c r="I573" s="78">
        <f t="shared" si="118"/>
        <v>230.00400000000002</v>
      </c>
      <c r="J573" s="78">
        <f t="shared" si="118"/>
        <v>539.54399999999998</v>
      </c>
      <c r="K573" s="78">
        <f t="shared" si="118"/>
        <v>6.9870000000000001</v>
      </c>
      <c r="L573" s="78">
        <f t="shared" si="118"/>
        <v>1155.9259999999999</v>
      </c>
      <c r="M573" s="78">
        <f t="shared" si="118"/>
        <v>999.39699999999993</v>
      </c>
      <c r="N573" s="78">
        <f t="shared" si="118"/>
        <v>226.87700000000001</v>
      </c>
      <c r="O573" s="78">
        <f t="shared" si="118"/>
        <v>22.242000000000001</v>
      </c>
    </row>
    <row r="574" spans="1:15" ht="17.25" customHeight="1" thickTop="1" thickBot="1" x14ac:dyDescent="0.25">
      <c r="A574" s="231" t="s">
        <v>103</v>
      </c>
      <c r="B574" s="231"/>
      <c r="C574" s="128"/>
      <c r="D574" s="78">
        <f t="shared" ref="D574:O574" si="119">D552+D561+D567+D571</f>
        <v>87.22</v>
      </c>
      <c r="E574" s="78">
        <f t="shared" si="119"/>
        <v>83.682999999999993</v>
      </c>
      <c r="F574" s="78">
        <f t="shared" si="119"/>
        <v>346.70000000000005</v>
      </c>
      <c r="G574" s="78">
        <f t="shared" si="119"/>
        <v>2456.27</v>
      </c>
      <c r="H574" s="78">
        <f t="shared" si="119"/>
        <v>0.91399999999999992</v>
      </c>
      <c r="I574" s="78">
        <f t="shared" si="119"/>
        <v>237.78000000000003</v>
      </c>
      <c r="J574" s="78">
        <f t="shared" si="119"/>
        <v>539.62400000000002</v>
      </c>
      <c r="K574" s="78">
        <f t="shared" si="119"/>
        <v>8.2870000000000008</v>
      </c>
      <c r="L574" s="78">
        <f t="shared" si="119"/>
        <v>1465.1559999999999</v>
      </c>
      <c r="M574" s="78">
        <f t="shared" si="119"/>
        <v>1438.097</v>
      </c>
      <c r="N574" s="78">
        <f t="shared" si="119"/>
        <v>290.77700000000004</v>
      </c>
      <c r="O574" s="129">
        <f t="shared" si="119"/>
        <v>24.052</v>
      </c>
    </row>
    <row r="575" spans="1:15" ht="13.5" customHeight="1" thickTop="1" x14ac:dyDescent="0.2">
      <c r="A575" s="106"/>
      <c r="B575" s="106"/>
      <c r="C575" s="106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</row>
    <row r="576" spans="1:15" ht="12.75" customHeight="1" x14ac:dyDescent="0.2">
      <c r="A576" s="106"/>
      <c r="B576" s="106"/>
      <c r="C576" s="106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228" t="s">
        <v>319</v>
      </c>
      <c r="O576" s="228"/>
    </row>
    <row r="577" spans="1:15" ht="15.75" customHeight="1" x14ac:dyDescent="0.25">
      <c r="A577" s="105" t="s">
        <v>104</v>
      </c>
      <c r="B577" s="106"/>
      <c r="C577" s="106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</row>
    <row r="578" spans="1:15" ht="13.5" customHeight="1" thickBot="1" x14ac:dyDescent="0.25">
      <c r="A578" s="107"/>
      <c r="B578" s="106"/>
      <c r="C578" s="106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</row>
    <row r="579" spans="1:15" ht="16.5" customHeight="1" thickTop="1" thickBot="1" x14ac:dyDescent="0.25">
      <c r="A579" s="232" t="s">
        <v>1</v>
      </c>
      <c r="B579" s="233" t="s">
        <v>2</v>
      </c>
      <c r="C579" s="233" t="s">
        <v>3</v>
      </c>
      <c r="D579" s="234" t="s">
        <v>4</v>
      </c>
      <c r="E579" s="234"/>
      <c r="F579" s="234"/>
      <c r="G579" s="235" t="s">
        <v>5</v>
      </c>
      <c r="H579" s="234" t="s">
        <v>6</v>
      </c>
      <c r="I579" s="234"/>
      <c r="J579" s="234"/>
      <c r="K579" s="234"/>
      <c r="L579" s="236" t="s">
        <v>7</v>
      </c>
      <c r="M579" s="236"/>
      <c r="N579" s="236"/>
      <c r="O579" s="236"/>
    </row>
    <row r="580" spans="1:15" ht="17.25" customHeight="1" thickTop="1" thickBot="1" x14ac:dyDescent="0.25">
      <c r="A580" s="232"/>
      <c r="B580" s="233"/>
      <c r="C580" s="233"/>
      <c r="D580" s="133" t="s">
        <v>8</v>
      </c>
      <c r="E580" s="133" t="s">
        <v>9</v>
      </c>
      <c r="F580" s="133" t="s">
        <v>10</v>
      </c>
      <c r="G580" s="235"/>
      <c r="H580" s="133" t="s">
        <v>11</v>
      </c>
      <c r="I580" s="133" t="s">
        <v>12</v>
      </c>
      <c r="J580" s="133" t="s">
        <v>13</v>
      </c>
      <c r="K580" s="133" t="s">
        <v>14</v>
      </c>
      <c r="L580" s="133" t="s">
        <v>15</v>
      </c>
      <c r="M580" s="133" t="s">
        <v>16</v>
      </c>
      <c r="N580" s="133" t="s">
        <v>17</v>
      </c>
      <c r="O580" s="134" t="s">
        <v>18</v>
      </c>
    </row>
    <row r="581" spans="1:15" ht="16.5" customHeight="1" thickTop="1" x14ac:dyDescent="0.2">
      <c r="A581" s="225" t="s">
        <v>19</v>
      </c>
      <c r="B581" s="225"/>
      <c r="C581" s="110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40"/>
    </row>
    <row r="582" spans="1:15" ht="15.75" customHeight="1" x14ac:dyDescent="0.2">
      <c r="A582" s="145" t="s">
        <v>281</v>
      </c>
      <c r="B582" s="118" t="s">
        <v>143</v>
      </c>
      <c r="C582" s="177">
        <v>180</v>
      </c>
      <c r="D582" s="119">
        <v>12.1</v>
      </c>
      <c r="E582" s="119">
        <v>4.3899999999999997</v>
      </c>
      <c r="F582" s="119">
        <v>37.299999999999997</v>
      </c>
      <c r="G582" s="119">
        <v>237.11</v>
      </c>
      <c r="H582" s="119">
        <v>0.2</v>
      </c>
      <c r="I582" s="119">
        <v>0.1</v>
      </c>
      <c r="J582" s="119">
        <v>191.74</v>
      </c>
      <c r="K582" s="119">
        <v>12</v>
      </c>
      <c r="L582" s="119">
        <v>95</v>
      </c>
      <c r="M582" s="119">
        <v>95</v>
      </c>
      <c r="N582" s="119">
        <v>21</v>
      </c>
      <c r="O582" s="120">
        <v>3.6</v>
      </c>
    </row>
    <row r="583" spans="1:15" s="25" customFormat="1" ht="18" customHeight="1" x14ac:dyDescent="0.2">
      <c r="A583" s="42" t="s">
        <v>167</v>
      </c>
      <c r="B583" s="27" t="s">
        <v>144</v>
      </c>
      <c r="C583" s="28">
        <v>60</v>
      </c>
      <c r="D583" s="29">
        <v>2.74</v>
      </c>
      <c r="E583" s="29">
        <v>13.84</v>
      </c>
      <c r="F583" s="29">
        <v>18</v>
      </c>
      <c r="G583" s="29">
        <v>207.52</v>
      </c>
      <c r="H583" s="29">
        <v>0.05</v>
      </c>
      <c r="I583" s="29">
        <v>0</v>
      </c>
      <c r="J583" s="29">
        <v>60</v>
      </c>
      <c r="K583" s="29">
        <v>0.3</v>
      </c>
      <c r="L583" s="29">
        <v>49.2</v>
      </c>
      <c r="M583" s="29">
        <v>13</v>
      </c>
      <c r="N583" s="29">
        <v>6.05</v>
      </c>
      <c r="O583" s="29">
        <v>0</v>
      </c>
    </row>
    <row r="584" spans="1:15" s="37" customFormat="1" ht="25.5" customHeight="1" x14ac:dyDescent="0.2">
      <c r="A584" s="42" t="s">
        <v>158</v>
      </c>
      <c r="B584" s="27" t="s">
        <v>36</v>
      </c>
      <c r="C584" s="28">
        <v>100</v>
      </c>
      <c r="D584" s="29">
        <v>0.9</v>
      </c>
      <c r="E584" s="29">
        <v>0.2</v>
      </c>
      <c r="F584" s="29">
        <v>8.1</v>
      </c>
      <c r="G584" s="29">
        <v>43</v>
      </c>
      <c r="H584" s="29">
        <v>0.04</v>
      </c>
      <c r="I584" s="29">
        <v>60</v>
      </c>
      <c r="J584" s="29">
        <v>0</v>
      </c>
      <c r="K584" s="29">
        <v>0.2</v>
      </c>
      <c r="L584" s="29">
        <v>34</v>
      </c>
      <c r="M584" s="29">
        <v>23</v>
      </c>
      <c r="N584" s="29">
        <v>13</v>
      </c>
      <c r="O584" s="29">
        <v>0.3</v>
      </c>
    </row>
    <row r="585" spans="1:15" s="35" customFormat="1" ht="25.5" customHeight="1" x14ac:dyDescent="0.2">
      <c r="A585" s="76" t="s">
        <v>206</v>
      </c>
      <c r="B585" s="55" t="s">
        <v>45</v>
      </c>
      <c r="C585" s="187">
        <v>200</v>
      </c>
      <c r="D585" s="56">
        <v>3.6</v>
      </c>
      <c r="E585" s="56">
        <v>3.3</v>
      </c>
      <c r="F585" s="56">
        <v>25</v>
      </c>
      <c r="G585" s="56">
        <v>144</v>
      </c>
      <c r="H585" s="56">
        <v>0.04</v>
      </c>
      <c r="I585" s="56">
        <v>1.3</v>
      </c>
      <c r="J585" s="56">
        <v>0.02</v>
      </c>
      <c r="K585" s="56">
        <v>0</v>
      </c>
      <c r="L585" s="56">
        <v>124</v>
      </c>
      <c r="M585" s="56">
        <v>110</v>
      </c>
      <c r="N585" s="56">
        <v>27</v>
      </c>
      <c r="O585" s="57">
        <v>0.8</v>
      </c>
    </row>
    <row r="586" spans="1:15" ht="16.5" customHeight="1" thickBot="1" x14ac:dyDescent="0.25">
      <c r="A586" s="226" t="s">
        <v>23</v>
      </c>
      <c r="B586" s="226"/>
      <c r="C586" s="184">
        <f t="shared" ref="C586:G586" si="120">SUM(C582:C585)</f>
        <v>540</v>
      </c>
      <c r="D586" s="112">
        <f t="shared" si="120"/>
        <v>19.34</v>
      </c>
      <c r="E586" s="112">
        <f t="shared" si="120"/>
        <v>21.73</v>
      </c>
      <c r="F586" s="112">
        <f t="shared" si="120"/>
        <v>88.4</v>
      </c>
      <c r="G586" s="112">
        <f t="shared" si="120"/>
        <v>631.63</v>
      </c>
      <c r="H586" s="112">
        <f>SUM(H582:H585)</f>
        <v>0.32999999999999996</v>
      </c>
      <c r="I586" s="112">
        <f t="shared" ref="I586:O586" si="121">SUM(I582:I585)</f>
        <v>61.4</v>
      </c>
      <c r="J586" s="112">
        <f t="shared" si="121"/>
        <v>251.76000000000002</v>
      </c>
      <c r="K586" s="112">
        <f t="shared" si="121"/>
        <v>12.5</v>
      </c>
      <c r="L586" s="112">
        <f t="shared" si="121"/>
        <v>302.2</v>
      </c>
      <c r="M586" s="112">
        <f t="shared" si="121"/>
        <v>241</v>
      </c>
      <c r="N586" s="112">
        <f t="shared" si="121"/>
        <v>67.05</v>
      </c>
      <c r="O586" s="113">
        <f t="shared" si="121"/>
        <v>4.7</v>
      </c>
    </row>
    <row r="587" spans="1:15" ht="16.5" customHeight="1" thickTop="1" x14ac:dyDescent="0.2">
      <c r="A587" s="225" t="s">
        <v>24</v>
      </c>
      <c r="B587" s="225"/>
      <c r="C587" s="137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138"/>
    </row>
    <row r="588" spans="1:15" ht="26.25" customHeight="1" x14ac:dyDescent="0.2">
      <c r="A588" s="121" t="s">
        <v>170</v>
      </c>
      <c r="B588" s="118" t="s">
        <v>29</v>
      </c>
      <c r="C588" s="177">
        <v>100</v>
      </c>
      <c r="D588" s="119">
        <v>1.1000000000000001</v>
      </c>
      <c r="E588" s="119">
        <v>6.2</v>
      </c>
      <c r="F588" s="119">
        <v>3.7</v>
      </c>
      <c r="G588" s="119">
        <v>75</v>
      </c>
      <c r="H588" s="119">
        <v>0.06</v>
      </c>
      <c r="I588" s="119">
        <v>22.1</v>
      </c>
      <c r="J588" s="119">
        <v>0</v>
      </c>
      <c r="K588" s="119">
        <v>3.3</v>
      </c>
      <c r="L588" s="119">
        <v>15</v>
      </c>
      <c r="M588" s="119">
        <v>26</v>
      </c>
      <c r="N588" s="119">
        <v>20</v>
      </c>
      <c r="O588" s="120">
        <v>0.9</v>
      </c>
    </row>
    <row r="589" spans="1:15" s="25" customFormat="1" ht="15.75" customHeight="1" x14ac:dyDescent="0.2">
      <c r="A589" s="42" t="s">
        <v>282</v>
      </c>
      <c r="B589" s="27" t="s">
        <v>46</v>
      </c>
      <c r="C589" s="28">
        <v>250</v>
      </c>
      <c r="D589" s="29">
        <v>2.3039999999999998</v>
      </c>
      <c r="E589" s="29">
        <v>4.25</v>
      </c>
      <c r="F589" s="29">
        <v>15.13</v>
      </c>
      <c r="G589" s="29">
        <v>108</v>
      </c>
      <c r="H589" s="29">
        <v>0.19500000000000001</v>
      </c>
      <c r="I589" s="29">
        <v>8.67</v>
      </c>
      <c r="J589" s="29">
        <v>267.5</v>
      </c>
      <c r="K589" s="29">
        <v>0.22800000000000001</v>
      </c>
      <c r="L589" s="29">
        <v>19</v>
      </c>
      <c r="M589" s="29">
        <v>64.489000000000004</v>
      </c>
      <c r="N589" s="29">
        <v>25.5</v>
      </c>
      <c r="O589" s="29">
        <v>5.55</v>
      </c>
    </row>
    <row r="590" spans="1:15" s="25" customFormat="1" ht="15.75" x14ac:dyDescent="0.2">
      <c r="A590" s="42" t="s">
        <v>327</v>
      </c>
      <c r="B590" s="27" t="s">
        <v>328</v>
      </c>
      <c r="C590" s="28">
        <v>150</v>
      </c>
      <c r="D590" s="29">
        <v>18.989999999999998</v>
      </c>
      <c r="E590" s="29">
        <v>15.1</v>
      </c>
      <c r="F590" s="29">
        <v>36.479999999999997</v>
      </c>
      <c r="G590" s="29">
        <v>357.78</v>
      </c>
      <c r="H590" s="29">
        <v>0.42</v>
      </c>
      <c r="I590" s="29">
        <v>0.25</v>
      </c>
      <c r="J590" s="29">
        <v>52</v>
      </c>
      <c r="K590" s="29">
        <v>0.85</v>
      </c>
      <c r="L590" s="29">
        <v>120</v>
      </c>
      <c r="M590" s="29">
        <v>120</v>
      </c>
      <c r="N590" s="29">
        <v>5.3</v>
      </c>
      <c r="O590" s="30">
        <v>0.77</v>
      </c>
    </row>
    <row r="591" spans="1:15" s="25" customFormat="1" ht="25.5" customHeight="1" x14ac:dyDescent="0.2">
      <c r="A591" s="42" t="s">
        <v>166</v>
      </c>
      <c r="B591" s="27" t="s">
        <v>20</v>
      </c>
      <c r="C591" s="28">
        <v>80</v>
      </c>
      <c r="D591" s="29">
        <v>6.08</v>
      </c>
      <c r="E591" s="29">
        <v>0.64</v>
      </c>
      <c r="F591" s="29">
        <v>39.36</v>
      </c>
      <c r="G591" s="29">
        <v>188</v>
      </c>
      <c r="H591" s="29">
        <v>8.8000000000000009E-2</v>
      </c>
      <c r="I591" s="29">
        <v>0</v>
      </c>
      <c r="J591" s="29">
        <v>0</v>
      </c>
      <c r="K591" s="29">
        <v>0.88</v>
      </c>
      <c r="L591" s="29">
        <v>16</v>
      </c>
      <c r="M591" s="29">
        <v>52</v>
      </c>
      <c r="N591" s="29">
        <v>11.2</v>
      </c>
      <c r="O591" s="29">
        <v>0.88</v>
      </c>
    </row>
    <row r="592" spans="1:15" s="35" customFormat="1" ht="25.5" customHeight="1" x14ac:dyDescent="0.2">
      <c r="A592" s="47" t="s">
        <v>158</v>
      </c>
      <c r="B592" s="38" t="s">
        <v>62</v>
      </c>
      <c r="C592" s="179">
        <v>120</v>
      </c>
      <c r="D592" s="48">
        <v>0.48</v>
      </c>
      <c r="E592" s="48">
        <v>0.48</v>
      </c>
      <c r="F592" s="48">
        <v>11.76</v>
      </c>
      <c r="G592" s="48">
        <v>56.4</v>
      </c>
      <c r="H592" s="48">
        <v>3.5999999999999997E-2</v>
      </c>
      <c r="I592" s="48">
        <v>12</v>
      </c>
      <c r="J592" s="48">
        <v>0</v>
      </c>
      <c r="K592" s="48">
        <v>0.24</v>
      </c>
      <c r="L592" s="48">
        <v>19.2</v>
      </c>
      <c r="M592" s="48">
        <v>13.2</v>
      </c>
      <c r="N592" s="48">
        <v>10.8</v>
      </c>
      <c r="O592" s="49">
        <v>2.64</v>
      </c>
    </row>
    <row r="593" spans="1:17" s="25" customFormat="1" ht="25.5" customHeight="1" x14ac:dyDescent="0.2">
      <c r="A593" s="42" t="s">
        <v>208</v>
      </c>
      <c r="B593" s="27" t="s">
        <v>84</v>
      </c>
      <c r="C593" s="28">
        <v>200</v>
      </c>
      <c r="D593" s="29">
        <v>0.7</v>
      </c>
      <c r="E593" s="29">
        <v>0.3</v>
      </c>
      <c r="F593" s="29">
        <v>22.8</v>
      </c>
      <c r="G593" s="29">
        <v>97</v>
      </c>
      <c r="H593" s="32">
        <v>0.01</v>
      </c>
      <c r="I593" s="32">
        <v>70</v>
      </c>
      <c r="J593" s="32">
        <v>0</v>
      </c>
      <c r="K593" s="32">
        <v>0</v>
      </c>
      <c r="L593" s="32">
        <v>12</v>
      </c>
      <c r="M593" s="32">
        <v>3</v>
      </c>
      <c r="N593" s="32">
        <v>3</v>
      </c>
      <c r="O593" s="46">
        <v>1.5</v>
      </c>
    </row>
    <row r="594" spans="1:17" ht="16.5" customHeight="1" thickBot="1" x14ac:dyDescent="0.25">
      <c r="A594" s="226" t="s">
        <v>28</v>
      </c>
      <c r="B594" s="226"/>
      <c r="C594" s="184">
        <f>SUM(C588:C593)</f>
        <v>900</v>
      </c>
      <c r="D594" s="112">
        <f t="shared" ref="D594:O594" si="122">SUM(D588:D593)</f>
        <v>29.653999999999996</v>
      </c>
      <c r="E594" s="112">
        <f t="shared" si="122"/>
        <v>26.97</v>
      </c>
      <c r="F594" s="112">
        <f t="shared" si="122"/>
        <v>129.23000000000002</v>
      </c>
      <c r="G594" s="112">
        <f t="shared" si="122"/>
        <v>882.18</v>
      </c>
      <c r="H594" s="112">
        <f t="shared" si="122"/>
        <v>0.80900000000000005</v>
      </c>
      <c r="I594" s="112">
        <f t="shared" si="122"/>
        <v>113.02000000000001</v>
      </c>
      <c r="J594" s="112">
        <f t="shared" si="122"/>
        <v>319.5</v>
      </c>
      <c r="K594" s="112">
        <f t="shared" si="122"/>
        <v>5.4980000000000002</v>
      </c>
      <c r="L594" s="112">
        <f t="shared" si="122"/>
        <v>201.2</v>
      </c>
      <c r="M594" s="112">
        <f t="shared" si="122"/>
        <v>278.68900000000002</v>
      </c>
      <c r="N594" s="112">
        <f t="shared" si="122"/>
        <v>75.8</v>
      </c>
      <c r="O594" s="113">
        <f t="shared" si="122"/>
        <v>12.240000000000002</v>
      </c>
    </row>
    <row r="595" spans="1:17" ht="16.5" customHeight="1" thickTop="1" x14ac:dyDescent="0.2">
      <c r="A595" s="227" t="s">
        <v>358</v>
      </c>
      <c r="B595" s="227"/>
      <c r="C595" s="122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4"/>
      <c r="Q595" s="104" t="s">
        <v>71</v>
      </c>
    </row>
    <row r="596" spans="1:17" s="25" customFormat="1" ht="15.75" customHeight="1" x14ac:dyDescent="0.2">
      <c r="A596" s="42" t="s">
        <v>237</v>
      </c>
      <c r="B596" s="27" t="s">
        <v>40</v>
      </c>
      <c r="C596" s="28">
        <v>180</v>
      </c>
      <c r="D596" s="29">
        <v>13.78</v>
      </c>
      <c r="E596" s="29">
        <v>17.850000000000001</v>
      </c>
      <c r="F596" s="29">
        <v>38.35</v>
      </c>
      <c r="G596" s="29">
        <v>369.28800000000001</v>
      </c>
      <c r="H596" s="29">
        <v>0.11076923076923077</v>
      </c>
      <c r="I596" s="29">
        <v>0</v>
      </c>
      <c r="J596" s="29">
        <v>97.2</v>
      </c>
      <c r="K596" s="29">
        <v>0.85</v>
      </c>
      <c r="L596" s="29">
        <v>122.72</v>
      </c>
      <c r="M596" s="29">
        <v>118.64</v>
      </c>
      <c r="N596" s="29">
        <v>11.61</v>
      </c>
      <c r="O596" s="29">
        <v>0</v>
      </c>
    </row>
    <row r="597" spans="1:17" s="25" customFormat="1" ht="15.75" customHeight="1" x14ac:dyDescent="0.2">
      <c r="A597" s="42" t="s">
        <v>72</v>
      </c>
      <c r="B597" s="27" t="s">
        <v>73</v>
      </c>
      <c r="C597" s="28">
        <v>80</v>
      </c>
      <c r="D597" s="29">
        <v>2.48</v>
      </c>
      <c r="E597" s="29">
        <v>0.16</v>
      </c>
      <c r="F597" s="29">
        <v>5.2</v>
      </c>
      <c r="G597" s="29">
        <v>32</v>
      </c>
      <c r="H597" s="29">
        <v>0.08</v>
      </c>
      <c r="I597" s="29">
        <v>8</v>
      </c>
      <c r="J597" s="29">
        <v>0.24</v>
      </c>
      <c r="K597" s="29">
        <v>0</v>
      </c>
      <c r="L597" s="29">
        <v>16</v>
      </c>
      <c r="M597" s="29">
        <v>49.6</v>
      </c>
      <c r="N597" s="29">
        <v>16.8</v>
      </c>
      <c r="O597" s="80">
        <v>0.56000000000000005</v>
      </c>
    </row>
    <row r="598" spans="1:17" s="25" customFormat="1" ht="25.5" customHeight="1" x14ac:dyDescent="0.2">
      <c r="A598" s="42" t="s">
        <v>166</v>
      </c>
      <c r="B598" s="27" t="s">
        <v>20</v>
      </c>
      <c r="C598" s="28">
        <v>40</v>
      </c>
      <c r="D598" s="29">
        <v>3.04</v>
      </c>
      <c r="E598" s="29">
        <v>0.32</v>
      </c>
      <c r="F598" s="29">
        <v>19.68</v>
      </c>
      <c r="G598" s="29">
        <v>94</v>
      </c>
      <c r="H598" s="29">
        <v>4.4000000000000004E-2</v>
      </c>
      <c r="I598" s="29">
        <v>0</v>
      </c>
      <c r="J598" s="29">
        <v>0</v>
      </c>
      <c r="K598" s="29">
        <v>0.44</v>
      </c>
      <c r="L598" s="29">
        <v>8</v>
      </c>
      <c r="M598" s="29">
        <v>26</v>
      </c>
      <c r="N598" s="29">
        <v>5.6</v>
      </c>
      <c r="O598" s="80">
        <v>0.44</v>
      </c>
    </row>
    <row r="599" spans="1:17" s="25" customFormat="1" ht="25.5" customHeight="1" x14ac:dyDescent="0.2">
      <c r="A599" s="42" t="s">
        <v>180</v>
      </c>
      <c r="B599" s="53" t="s">
        <v>87</v>
      </c>
      <c r="C599" s="28">
        <v>200</v>
      </c>
      <c r="D599" s="29">
        <v>0.3</v>
      </c>
      <c r="E599" s="29">
        <v>0</v>
      </c>
      <c r="F599" s="29">
        <v>20.100000000000001</v>
      </c>
      <c r="G599" s="29">
        <v>81</v>
      </c>
      <c r="H599" s="29">
        <v>0</v>
      </c>
      <c r="I599" s="29">
        <v>0.8</v>
      </c>
      <c r="J599" s="29">
        <v>0</v>
      </c>
      <c r="K599" s="29">
        <v>0</v>
      </c>
      <c r="L599" s="29">
        <v>10</v>
      </c>
      <c r="M599" s="29">
        <v>6</v>
      </c>
      <c r="N599" s="29">
        <v>3</v>
      </c>
      <c r="O599" s="30">
        <v>0.6</v>
      </c>
    </row>
    <row r="600" spans="1:17" ht="16.5" customHeight="1" thickBot="1" x14ac:dyDescent="0.25">
      <c r="A600" s="226" t="s">
        <v>359</v>
      </c>
      <c r="B600" s="226"/>
      <c r="C600" s="184">
        <v>500</v>
      </c>
      <c r="D600" s="112">
        <f t="shared" ref="D600:O600" si="123">SUM(D596:D599)</f>
        <v>19.599999999999998</v>
      </c>
      <c r="E600" s="112">
        <f t="shared" si="123"/>
        <v>18.330000000000002</v>
      </c>
      <c r="F600" s="112">
        <f t="shared" si="123"/>
        <v>83.330000000000013</v>
      </c>
      <c r="G600" s="112">
        <f t="shared" si="123"/>
        <v>576.28800000000001</v>
      </c>
      <c r="H600" s="112">
        <f t="shared" si="123"/>
        <v>0.23476923076923079</v>
      </c>
      <c r="I600" s="112">
        <f t="shared" si="123"/>
        <v>8.8000000000000007</v>
      </c>
      <c r="J600" s="112">
        <f t="shared" si="123"/>
        <v>97.44</v>
      </c>
      <c r="K600" s="112">
        <f t="shared" si="123"/>
        <v>1.29</v>
      </c>
      <c r="L600" s="112">
        <f t="shared" si="123"/>
        <v>156.72</v>
      </c>
      <c r="M600" s="112">
        <f t="shared" si="123"/>
        <v>200.24</v>
      </c>
      <c r="N600" s="112">
        <f t="shared" si="123"/>
        <v>37.01</v>
      </c>
      <c r="O600" s="113">
        <f t="shared" si="123"/>
        <v>1.6</v>
      </c>
    </row>
    <row r="601" spans="1:17" ht="16.5" customHeight="1" thickTop="1" x14ac:dyDescent="0.2">
      <c r="A601" s="225" t="s">
        <v>360</v>
      </c>
      <c r="B601" s="225"/>
      <c r="C601" s="137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138"/>
    </row>
    <row r="602" spans="1:17" s="31" customFormat="1" ht="25.5" customHeight="1" x14ac:dyDescent="0.2">
      <c r="A602" s="42" t="s">
        <v>246</v>
      </c>
      <c r="B602" s="27" t="s">
        <v>57</v>
      </c>
      <c r="C602" s="28">
        <v>250</v>
      </c>
      <c r="D602" s="32">
        <v>7.25</v>
      </c>
      <c r="E602" s="32">
        <v>6.25</v>
      </c>
      <c r="F602" s="32">
        <v>10</v>
      </c>
      <c r="G602" s="32">
        <v>125</v>
      </c>
      <c r="H602" s="32">
        <v>0.1</v>
      </c>
      <c r="I602" s="32">
        <v>1.75</v>
      </c>
      <c r="J602" s="32">
        <v>0.05</v>
      </c>
      <c r="K602" s="32">
        <v>0</v>
      </c>
      <c r="L602" s="32">
        <v>300</v>
      </c>
      <c r="M602" s="32">
        <v>225</v>
      </c>
      <c r="N602" s="32">
        <v>35</v>
      </c>
      <c r="O602" s="46">
        <v>0.25</v>
      </c>
    </row>
    <row r="603" spans="1:17" s="73" customFormat="1" ht="25.5" customHeight="1" x14ac:dyDescent="0.2">
      <c r="A603" s="58" t="s">
        <v>257</v>
      </c>
      <c r="B603" s="59" t="s">
        <v>258</v>
      </c>
      <c r="C603" s="70">
        <v>60</v>
      </c>
      <c r="D603" s="72">
        <v>5.68</v>
      </c>
      <c r="E603" s="72">
        <v>6.63</v>
      </c>
      <c r="F603" s="72">
        <v>38.4</v>
      </c>
      <c r="G603" s="72">
        <v>229.68</v>
      </c>
      <c r="H603" s="72">
        <v>7.0000000000000007E-2</v>
      </c>
      <c r="I603" s="72">
        <v>0.14000000000000001</v>
      </c>
      <c r="J603" s="72">
        <v>0.04</v>
      </c>
      <c r="K603" s="72">
        <v>0.61</v>
      </c>
      <c r="L603" s="72">
        <v>50.59</v>
      </c>
      <c r="M603" s="72">
        <v>91.12</v>
      </c>
      <c r="N603" s="72">
        <v>11.6</v>
      </c>
      <c r="O603" s="72">
        <v>0.56999999999999995</v>
      </c>
    </row>
    <row r="604" spans="1:17" ht="16.5" customHeight="1" thickBot="1" x14ac:dyDescent="0.25">
      <c r="A604" s="226" t="s">
        <v>364</v>
      </c>
      <c r="B604" s="226"/>
      <c r="C604" s="184">
        <f>SUM(C602:C603)</f>
        <v>310</v>
      </c>
      <c r="D604" s="112">
        <f t="shared" ref="D604:O604" si="124">SUM(D602:D603)</f>
        <v>12.93</v>
      </c>
      <c r="E604" s="112">
        <f t="shared" si="124"/>
        <v>12.879999999999999</v>
      </c>
      <c r="F604" s="112">
        <f t="shared" si="124"/>
        <v>48.4</v>
      </c>
      <c r="G604" s="139">
        <f t="shared" si="124"/>
        <v>354.68</v>
      </c>
      <c r="H604" s="112">
        <f t="shared" si="124"/>
        <v>0.17</v>
      </c>
      <c r="I604" s="112">
        <f t="shared" si="124"/>
        <v>1.8900000000000001</v>
      </c>
      <c r="J604" s="112">
        <f t="shared" si="124"/>
        <v>0.09</v>
      </c>
      <c r="K604" s="112">
        <f t="shared" si="124"/>
        <v>0.61</v>
      </c>
      <c r="L604" s="112">
        <f t="shared" si="124"/>
        <v>350.59000000000003</v>
      </c>
      <c r="M604" s="112">
        <f t="shared" si="124"/>
        <v>316.12</v>
      </c>
      <c r="N604" s="112">
        <f t="shared" si="124"/>
        <v>46.6</v>
      </c>
      <c r="O604" s="113">
        <f t="shared" si="124"/>
        <v>0.82</v>
      </c>
    </row>
    <row r="605" spans="1:17" ht="16.5" customHeight="1" thickTop="1" thickBot="1" x14ac:dyDescent="0.25">
      <c r="A605" s="229" t="s">
        <v>362</v>
      </c>
      <c r="B605" s="230"/>
      <c r="C605" s="128"/>
      <c r="D605" s="78">
        <f t="shared" ref="D605:O605" si="125">D586+D594+D600</f>
        <v>68.593999999999994</v>
      </c>
      <c r="E605" s="78">
        <f t="shared" si="125"/>
        <v>67.03</v>
      </c>
      <c r="F605" s="78">
        <f t="shared" si="125"/>
        <v>300.96000000000004</v>
      </c>
      <c r="G605" s="78">
        <f t="shared" si="125"/>
        <v>2090.098</v>
      </c>
      <c r="H605" s="78">
        <f t="shared" si="125"/>
        <v>1.3737692307692309</v>
      </c>
      <c r="I605" s="78">
        <f t="shared" si="125"/>
        <v>183.22000000000003</v>
      </c>
      <c r="J605" s="78">
        <f t="shared" si="125"/>
        <v>668.7</v>
      </c>
      <c r="K605" s="78">
        <f t="shared" si="125"/>
        <v>19.288</v>
      </c>
      <c r="L605" s="78">
        <f t="shared" si="125"/>
        <v>660.12</v>
      </c>
      <c r="M605" s="78">
        <f t="shared" si="125"/>
        <v>719.92900000000009</v>
      </c>
      <c r="N605" s="78">
        <f t="shared" si="125"/>
        <v>179.85999999999999</v>
      </c>
      <c r="O605" s="78">
        <f t="shared" si="125"/>
        <v>18.540000000000003</v>
      </c>
    </row>
    <row r="606" spans="1:17" ht="16.5" customHeight="1" thickTop="1" thickBot="1" x14ac:dyDescent="0.25">
      <c r="A606" s="229" t="s">
        <v>363</v>
      </c>
      <c r="B606" s="230"/>
      <c r="C606" s="128"/>
      <c r="D606" s="78">
        <f t="shared" ref="D606:O606" si="126">D586+D594+D604</f>
        <v>61.923999999999999</v>
      </c>
      <c r="E606" s="78">
        <f t="shared" si="126"/>
        <v>61.58</v>
      </c>
      <c r="F606" s="78">
        <f t="shared" si="126"/>
        <v>266.03000000000003</v>
      </c>
      <c r="G606" s="78">
        <f t="shared" si="126"/>
        <v>1868.49</v>
      </c>
      <c r="H606" s="78">
        <f t="shared" si="126"/>
        <v>1.3089999999999999</v>
      </c>
      <c r="I606" s="78">
        <f t="shared" si="126"/>
        <v>176.31</v>
      </c>
      <c r="J606" s="78">
        <f t="shared" si="126"/>
        <v>571.35</v>
      </c>
      <c r="K606" s="78">
        <f t="shared" si="126"/>
        <v>18.608000000000001</v>
      </c>
      <c r="L606" s="78">
        <f t="shared" si="126"/>
        <v>853.99</v>
      </c>
      <c r="M606" s="78">
        <f t="shared" si="126"/>
        <v>835.80900000000008</v>
      </c>
      <c r="N606" s="78">
        <f t="shared" si="126"/>
        <v>189.45</v>
      </c>
      <c r="O606" s="78">
        <f t="shared" si="126"/>
        <v>17.760000000000002</v>
      </c>
    </row>
    <row r="607" spans="1:17" ht="17.25" customHeight="1" thickTop="1" thickBot="1" x14ac:dyDescent="0.25">
      <c r="A607" s="231" t="s">
        <v>105</v>
      </c>
      <c r="B607" s="231"/>
      <c r="C607" s="128"/>
      <c r="D607" s="78">
        <f t="shared" ref="D607:O607" si="127">D586+D594+D600+D604</f>
        <v>81.524000000000001</v>
      </c>
      <c r="E607" s="78">
        <f t="shared" si="127"/>
        <v>79.91</v>
      </c>
      <c r="F607" s="78">
        <f t="shared" si="127"/>
        <v>349.36</v>
      </c>
      <c r="G607" s="78">
        <f t="shared" si="127"/>
        <v>2444.7779999999998</v>
      </c>
      <c r="H607" s="78">
        <f t="shared" si="127"/>
        <v>1.5437692307692308</v>
      </c>
      <c r="I607" s="78">
        <f t="shared" si="127"/>
        <v>185.11</v>
      </c>
      <c r="J607" s="78">
        <f t="shared" si="127"/>
        <v>668.79000000000008</v>
      </c>
      <c r="K607" s="78">
        <f t="shared" si="127"/>
        <v>19.898</v>
      </c>
      <c r="L607" s="78">
        <f t="shared" si="127"/>
        <v>1010.71</v>
      </c>
      <c r="M607" s="78">
        <f t="shared" si="127"/>
        <v>1036.049</v>
      </c>
      <c r="N607" s="78">
        <f t="shared" si="127"/>
        <v>226.45999999999998</v>
      </c>
      <c r="O607" s="129">
        <f t="shared" si="127"/>
        <v>19.360000000000003</v>
      </c>
    </row>
    <row r="608" spans="1:17" ht="13.5" customHeight="1" thickTop="1" x14ac:dyDescent="0.2">
      <c r="A608" s="106"/>
      <c r="B608" s="106"/>
      <c r="C608" s="106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</row>
    <row r="609" spans="1:15" ht="12.75" customHeight="1" x14ac:dyDescent="0.2">
      <c r="A609" s="106"/>
      <c r="B609" s="106"/>
      <c r="C609" s="106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228" t="s">
        <v>319</v>
      </c>
      <c r="O609" s="228"/>
    </row>
    <row r="610" spans="1:15" ht="15.75" customHeight="1" x14ac:dyDescent="0.25">
      <c r="A610" s="105" t="s">
        <v>106</v>
      </c>
      <c r="B610" s="106"/>
      <c r="C610" s="106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</row>
    <row r="611" spans="1:15" ht="13.5" customHeight="1" thickBot="1" x14ac:dyDescent="0.25">
      <c r="A611" s="107"/>
      <c r="B611" s="106"/>
      <c r="C611" s="106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pans="1:15" ht="16.5" customHeight="1" thickTop="1" thickBot="1" x14ac:dyDescent="0.25">
      <c r="A612" s="232" t="s">
        <v>1</v>
      </c>
      <c r="B612" s="233" t="s">
        <v>2</v>
      </c>
      <c r="C612" s="233" t="s">
        <v>3</v>
      </c>
      <c r="D612" s="234" t="s">
        <v>4</v>
      </c>
      <c r="E612" s="234"/>
      <c r="F612" s="234"/>
      <c r="G612" s="235" t="s">
        <v>5</v>
      </c>
      <c r="H612" s="234" t="s">
        <v>6</v>
      </c>
      <c r="I612" s="234"/>
      <c r="J612" s="234"/>
      <c r="K612" s="234"/>
      <c r="L612" s="236" t="s">
        <v>7</v>
      </c>
      <c r="M612" s="236"/>
      <c r="N612" s="236"/>
      <c r="O612" s="236"/>
    </row>
    <row r="613" spans="1:15" ht="17.25" customHeight="1" thickTop="1" thickBot="1" x14ac:dyDescent="0.25">
      <c r="A613" s="232"/>
      <c r="B613" s="233"/>
      <c r="C613" s="233"/>
      <c r="D613" s="133" t="s">
        <v>8</v>
      </c>
      <c r="E613" s="133" t="s">
        <v>9</v>
      </c>
      <c r="F613" s="133" t="s">
        <v>10</v>
      </c>
      <c r="G613" s="235"/>
      <c r="H613" s="133" t="s">
        <v>11</v>
      </c>
      <c r="I613" s="133" t="s">
        <v>12</v>
      </c>
      <c r="J613" s="133" t="s">
        <v>13</v>
      </c>
      <c r="K613" s="133" t="s">
        <v>14</v>
      </c>
      <c r="L613" s="133" t="s">
        <v>15</v>
      </c>
      <c r="M613" s="133" t="s">
        <v>16</v>
      </c>
      <c r="N613" s="133" t="s">
        <v>17</v>
      </c>
      <c r="O613" s="134" t="s">
        <v>18</v>
      </c>
    </row>
    <row r="614" spans="1:15" ht="16.5" customHeight="1" thickTop="1" x14ac:dyDescent="0.2">
      <c r="A614" s="225" t="s">
        <v>19</v>
      </c>
      <c r="B614" s="225"/>
      <c r="C614" s="110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  <c r="N614" s="135"/>
      <c r="O614" s="140"/>
    </row>
    <row r="615" spans="1:15" ht="31.5" customHeight="1" x14ac:dyDescent="0.2">
      <c r="A615" s="121" t="s">
        <v>283</v>
      </c>
      <c r="B615" s="142" t="s">
        <v>264</v>
      </c>
      <c r="C615" s="177" t="s">
        <v>173</v>
      </c>
      <c r="D615" s="119">
        <v>19.3</v>
      </c>
      <c r="E615" s="119">
        <v>20.2</v>
      </c>
      <c r="F615" s="119">
        <v>62.6</v>
      </c>
      <c r="G615" s="119">
        <v>509.4</v>
      </c>
      <c r="H615" s="119">
        <v>0.2</v>
      </c>
      <c r="I615" s="119">
        <v>5</v>
      </c>
      <c r="J615" s="119">
        <v>0.6</v>
      </c>
      <c r="K615" s="119">
        <v>3</v>
      </c>
      <c r="L615" s="119">
        <v>200</v>
      </c>
      <c r="M615" s="119">
        <v>275</v>
      </c>
      <c r="N615" s="119">
        <v>32</v>
      </c>
      <c r="O615" s="120">
        <v>0</v>
      </c>
    </row>
    <row r="616" spans="1:15" s="31" customFormat="1" ht="25.5" customHeight="1" x14ac:dyDescent="0.2">
      <c r="A616" s="42" t="s">
        <v>158</v>
      </c>
      <c r="B616" s="27" t="s">
        <v>21</v>
      </c>
      <c r="C616" s="28">
        <v>120</v>
      </c>
      <c r="D616" s="32">
        <v>0.48</v>
      </c>
      <c r="E616" s="32">
        <v>0.36</v>
      </c>
      <c r="F616" s="32">
        <v>12.360000000000001</v>
      </c>
      <c r="G616" s="32">
        <v>56.4</v>
      </c>
      <c r="H616" s="32">
        <v>2.4E-2</v>
      </c>
      <c r="I616" s="32">
        <v>6</v>
      </c>
      <c r="J616" s="32">
        <v>0</v>
      </c>
      <c r="K616" s="32">
        <v>0.48</v>
      </c>
      <c r="L616" s="32">
        <v>22.8</v>
      </c>
      <c r="M616" s="32">
        <v>19.2</v>
      </c>
      <c r="N616" s="32">
        <v>14.399999999999999</v>
      </c>
      <c r="O616" s="32">
        <v>2.76</v>
      </c>
    </row>
    <row r="617" spans="1:15" s="25" customFormat="1" ht="25.5" customHeight="1" x14ac:dyDescent="0.2">
      <c r="A617" s="65" t="s">
        <v>155</v>
      </c>
      <c r="B617" s="34" t="s">
        <v>31</v>
      </c>
      <c r="C617" s="28">
        <v>200</v>
      </c>
      <c r="D617" s="32">
        <v>0.1</v>
      </c>
      <c r="E617" s="32">
        <v>0</v>
      </c>
      <c r="F617" s="32">
        <v>15</v>
      </c>
      <c r="G617" s="32">
        <v>60</v>
      </c>
      <c r="H617" s="32">
        <v>0</v>
      </c>
      <c r="I617" s="32">
        <v>0</v>
      </c>
      <c r="J617" s="32">
        <v>0</v>
      </c>
      <c r="K617" s="32">
        <v>0</v>
      </c>
      <c r="L617" s="32">
        <v>11</v>
      </c>
      <c r="M617" s="32">
        <v>3</v>
      </c>
      <c r="N617" s="32">
        <v>1</v>
      </c>
      <c r="O617" s="46">
        <v>0.3</v>
      </c>
    </row>
    <row r="618" spans="1:15" ht="16.5" customHeight="1" thickBot="1" x14ac:dyDescent="0.25">
      <c r="A618" s="226" t="s">
        <v>23</v>
      </c>
      <c r="B618" s="226"/>
      <c r="C618" s="184">
        <v>520</v>
      </c>
      <c r="D618" s="112">
        <f t="shared" ref="D618:O618" si="128">SUM(D615:D617)</f>
        <v>19.880000000000003</v>
      </c>
      <c r="E618" s="112">
        <f t="shared" si="128"/>
        <v>20.56</v>
      </c>
      <c r="F618" s="112">
        <f t="shared" si="128"/>
        <v>89.960000000000008</v>
      </c>
      <c r="G618" s="112">
        <f t="shared" si="128"/>
        <v>625.79999999999995</v>
      </c>
      <c r="H618" s="112">
        <f t="shared" si="128"/>
        <v>0.224</v>
      </c>
      <c r="I618" s="112">
        <f t="shared" si="128"/>
        <v>11</v>
      </c>
      <c r="J618" s="112">
        <f t="shared" si="128"/>
        <v>0.6</v>
      </c>
      <c r="K618" s="112">
        <f t="shared" si="128"/>
        <v>3.48</v>
      </c>
      <c r="L618" s="112">
        <f t="shared" si="128"/>
        <v>233.8</v>
      </c>
      <c r="M618" s="112">
        <f t="shared" si="128"/>
        <v>297.2</v>
      </c>
      <c r="N618" s="112">
        <f t="shared" si="128"/>
        <v>47.4</v>
      </c>
      <c r="O618" s="113">
        <f t="shared" si="128"/>
        <v>3.0599999999999996</v>
      </c>
    </row>
    <row r="619" spans="1:15" ht="16.5" customHeight="1" thickTop="1" x14ac:dyDescent="0.2">
      <c r="A619" s="225" t="s">
        <v>24</v>
      </c>
      <c r="B619" s="225"/>
      <c r="C619" s="137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138"/>
    </row>
    <row r="620" spans="1:15" ht="26.25" customHeight="1" x14ac:dyDescent="0.2">
      <c r="A620" s="47" t="s">
        <v>314</v>
      </c>
      <c r="B620" s="142" t="s">
        <v>25</v>
      </c>
      <c r="C620" s="177">
        <v>100</v>
      </c>
      <c r="D620" s="119">
        <v>0.7</v>
      </c>
      <c r="E620" s="119">
        <v>6.1</v>
      </c>
      <c r="F620" s="119">
        <v>1.9</v>
      </c>
      <c r="G620" s="119">
        <v>65</v>
      </c>
      <c r="H620" s="119">
        <v>0.03</v>
      </c>
      <c r="I620" s="119">
        <v>3.5</v>
      </c>
      <c r="J620" s="119">
        <v>0</v>
      </c>
      <c r="K620" s="119">
        <v>2.7</v>
      </c>
      <c r="L620" s="119">
        <v>18</v>
      </c>
      <c r="M620" s="119">
        <v>30</v>
      </c>
      <c r="N620" s="119">
        <v>14</v>
      </c>
      <c r="O620" s="120">
        <v>0.5</v>
      </c>
    </row>
    <row r="621" spans="1:15" s="25" customFormat="1" ht="15.75" customHeight="1" x14ac:dyDescent="0.2">
      <c r="A621" s="42" t="s">
        <v>212</v>
      </c>
      <c r="B621" s="27" t="s">
        <v>210</v>
      </c>
      <c r="C621" s="28">
        <v>250</v>
      </c>
      <c r="D621" s="29">
        <v>2.1800000000000002</v>
      </c>
      <c r="E621" s="29">
        <v>4.45</v>
      </c>
      <c r="F621" s="29">
        <v>12.03</v>
      </c>
      <c r="G621" s="29">
        <v>97</v>
      </c>
      <c r="H621" s="29">
        <v>7.0000000000000007E-2</v>
      </c>
      <c r="I621" s="29">
        <v>9.18</v>
      </c>
      <c r="J621" s="29">
        <v>92.4</v>
      </c>
      <c r="K621" s="29">
        <v>0.25</v>
      </c>
      <c r="L621" s="29">
        <v>97.64</v>
      </c>
      <c r="M621" s="29">
        <v>92.82</v>
      </c>
      <c r="N621" s="29">
        <v>20</v>
      </c>
      <c r="O621" s="29">
        <v>0.01</v>
      </c>
    </row>
    <row r="622" spans="1:15" s="25" customFormat="1" ht="15.75" customHeight="1" x14ac:dyDescent="0.2">
      <c r="A622" s="90" t="s">
        <v>309</v>
      </c>
      <c r="B622" s="146" t="s">
        <v>78</v>
      </c>
      <c r="C622" s="188" t="s">
        <v>211</v>
      </c>
      <c r="D622" s="85">
        <v>19.98</v>
      </c>
      <c r="E622" s="85">
        <v>18.010000000000002</v>
      </c>
      <c r="F622" s="85">
        <v>54.18</v>
      </c>
      <c r="G622" s="85">
        <v>458.72</v>
      </c>
      <c r="H622" s="29">
        <v>0.127</v>
      </c>
      <c r="I622" s="29">
        <v>10.7</v>
      </c>
      <c r="J622" s="29">
        <v>165</v>
      </c>
      <c r="K622" s="29">
        <v>3.1859999999999999</v>
      </c>
      <c r="L622" s="29">
        <v>135.80000000000001</v>
      </c>
      <c r="M622" s="29">
        <v>117.58</v>
      </c>
      <c r="N622" s="29">
        <v>17.829999999999998</v>
      </c>
      <c r="O622" s="29">
        <v>0.08</v>
      </c>
    </row>
    <row r="623" spans="1:15" s="25" customFormat="1" ht="25.5" customHeight="1" x14ac:dyDescent="0.2">
      <c r="A623" s="42" t="s">
        <v>267</v>
      </c>
      <c r="B623" s="27" t="s">
        <v>61</v>
      </c>
      <c r="C623" s="28">
        <v>80</v>
      </c>
      <c r="D623" s="29">
        <v>5.28</v>
      </c>
      <c r="E623" s="29">
        <v>0.96</v>
      </c>
      <c r="F623" s="29">
        <v>26.72</v>
      </c>
      <c r="G623" s="29">
        <v>139.19999999999999</v>
      </c>
      <c r="H623" s="29">
        <v>0.14399999999999999</v>
      </c>
      <c r="I623" s="29">
        <v>0</v>
      </c>
      <c r="J623" s="29">
        <v>0</v>
      </c>
      <c r="K623" s="29">
        <v>1.1200000000000001</v>
      </c>
      <c r="L623" s="29">
        <v>28</v>
      </c>
      <c r="M623" s="29">
        <v>126.4</v>
      </c>
      <c r="N623" s="29">
        <v>37.6</v>
      </c>
      <c r="O623" s="29">
        <v>3.12</v>
      </c>
    </row>
    <row r="624" spans="1:15" s="25" customFormat="1" ht="25.5" customHeight="1" x14ac:dyDescent="0.2">
      <c r="A624" s="42" t="s">
        <v>158</v>
      </c>
      <c r="B624" s="27" t="s">
        <v>41</v>
      </c>
      <c r="C624" s="28">
        <v>100</v>
      </c>
      <c r="D624" s="32">
        <v>0.8</v>
      </c>
      <c r="E624" s="32">
        <v>0.2</v>
      </c>
      <c r="F624" s="32">
        <v>7.5</v>
      </c>
      <c r="G624" s="32">
        <v>38</v>
      </c>
      <c r="H624" s="32">
        <v>0.06</v>
      </c>
      <c r="I624" s="32">
        <v>38</v>
      </c>
      <c r="J624" s="32">
        <v>0</v>
      </c>
      <c r="K624" s="32">
        <v>0.2</v>
      </c>
      <c r="L624" s="32">
        <v>35</v>
      </c>
      <c r="M624" s="32">
        <v>11</v>
      </c>
      <c r="N624" s="32">
        <v>17</v>
      </c>
      <c r="O624" s="46">
        <v>0.1</v>
      </c>
    </row>
    <row r="625" spans="1:15" ht="15.75" customHeight="1" x14ac:dyDescent="0.2">
      <c r="A625" s="121" t="s">
        <v>292</v>
      </c>
      <c r="B625" s="118" t="s">
        <v>162</v>
      </c>
      <c r="C625" s="177">
        <v>200</v>
      </c>
      <c r="D625" s="119">
        <v>0.4</v>
      </c>
      <c r="E625" s="119">
        <v>0.2</v>
      </c>
      <c r="F625" s="119">
        <v>13.7</v>
      </c>
      <c r="G625" s="119">
        <v>58.2</v>
      </c>
      <c r="H625" s="119">
        <v>0.02</v>
      </c>
      <c r="I625" s="119">
        <v>16.7</v>
      </c>
      <c r="J625" s="119">
        <v>0</v>
      </c>
      <c r="K625" s="119">
        <v>0.1</v>
      </c>
      <c r="L625" s="119">
        <v>8.1</v>
      </c>
      <c r="M625" s="119">
        <v>6.4</v>
      </c>
      <c r="N625" s="119">
        <v>6.3</v>
      </c>
      <c r="O625" s="120">
        <v>0.28999999999999998</v>
      </c>
    </row>
    <row r="626" spans="1:15" ht="16.5" customHeight="1" thickBot="1" x14ac:dyDescent="0.25">
      <c r="A626" s="226" t="s">
        <v>28</v>
      </c>
      <c r="B626" s="226"/>
      <c r="C626" s="184">
        <v>910</v>
      </c>
      <c r="D626" s="112">
        <f t="shared" ref="D626:O626" si="129">SUM(D620:D625)</f>
        <v>29.34</v>
      </c>
      <c r="E626" s="112">
        <f t="shared" si="129"/>
        <v>29.92</v>
      </c>
      <c r="F626" s="112">
        <f t="shared" si="129"/>
        <v>116.03</v>
      </c>
      <c r="G626" s="139">
        <f t="shared" si="129"/>
        <v>856.12000000000012</v>
      </c>
      <c r="H626" s="112">
        <f t="shared" si="129"/>
        <v>0.45100000000000001</v>
      </c>
      <c r="I626" s="112">
        <f t="shared" si="129"/>
        <v>78.08</v>
      </c>
      <c r="J626" s="112">
        <f t="shared" si="129"/>
        <v>257.39999999999998</v>
      </c>
      <c r="K626" s="112">
        <f t="shared" si="129"/>
        <v>7.556</v>
      </c>
      <c r="L626" s="112">
        <f t="shared" si="129"/>
        <v>322.54000000000002</v>
      </c>
      <c r="M626" s="112">
        <f t="shared" si="129"/>
        <v>384.19999999999993</v>
      </c>
      <c r="N626" s="112">
        <f t="shared" si="129"/>
        <v>112.73</v>
      </c>
      <c r="O626" s="113">
        <f t="shared" si="129"/>
        <v>4.0999999999999996</v>
      </c>
    </row>
    <row r="627" spans="1:15" ht="16.5" customHeight="1" thickTop="1" x14ac:dyDescent="0.2">
      <c r="A627" s="227" t="s">
        <v>358</v>
      </c>
      <c r="B627" s="227"/>
      <c r="C627" s="122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4"/>
    </row>
    <row r="628" spans="1:15" s="25" customFormat="1" ht="26.25" customHeight="1" x14ac:dyDescent="0.2">
      <c r="A628" s="65" t="s">
        <v>214</v>
      </c>
      <c r="B628" s="27" t="s">
        <v>215</v>
      </c>
      <c r="C628" s="28">
        <v>60</v>
      </c>
      <c r="D628" s="29">
        <v>0.96</v>
      </c>
      <c r="E628" s="29">
        <v>3.72</v>
      </c>
      <c r="F628" s="29">
        <v>3.54</v>
      </c>
      <c r="G628" s="29">
        <v>51</v>
      </c>
      <c r="H628" s="29">
        <v>1.7999999999999999E-2</v>
      </c>
      <c r="I628" s="29">
        <v>5.76</v>
      </c>
      <c r="J628" s="29">
        <v>0</v>
      </c>
      <c r="K628" s="29">
        <v>2.7</v>
      </c>
      <c r="L628" s="29">
        <v>18.3</v>
      </c>
      <c r="M628" s="29">
        <v>15.18</v>
      </c>
      <c r="N628" s="29">
        <v>10.62</v>
      </c>
      <c r="O628" s="29">
        <v>0.58799999999999997</v>
      </c>
    </row>
    <row r="629" spans="1:15" s="31" customFormat="1" ht="15.75" customHeight="1" x14ac:dyDescent="0.2">
      <c r="A629" s="47" t="s">
        <v>284</v>
      </c>
      <c r="B629" s="38" t="s">
        <v>54</v>
      </c>
      <c r="C629" s="179">
        <v>105</v>
      </c>
      <c r="D629" s="48">
        <v>11.22</v>
      </c>
      <c r="E629" s="48">
        <v>8.4</v>
      </c>
      <c r="F629" s="48">
        <v>11.91</v>
      </c>
      <c r="G629" s="48">
        <v>164</v>
      </c>
      <c r="H629" s="48">
        <v>5.7599999999999998E-2</v>
      </c>
      <c r="I629" s="48">
        <v>2.1000000000000001E-2</v>
      </c>
      <c r="J629" s="48">
        <v>2.691E-2</v>
      </c>
      <c r="K629" s="48">
        <v>0.44550000000000001</v>
      </c>
      <c r="L629" s="48">
        <v>148.33000000000001</v>
      </c>
      <c r="M629" s="48">
        <v>126.32250000000001</v>
      </c>
      <c r="N629" s="48">
        <v>17.13</v>
      </c>
      <c r="O629" s="49">
        <v>0.06</v>
      </c>
    </row>
    <row r="630" spans="1:15" s="25" customFormat="1" ht="15.75" customHeight="1" x14ac:dyDescent="0.2">
      <c r="A630" s="42" t="s">
        <v>194</v>
      </c>
      <c r="B630" s="38" t="s">
        <v>47</v>
      </c>
      <c r="C630" s="28">
        <v>150</v>
      </c>
      <c r="D630" s="29">
        <v>6.68</v>
      </c>
      <c r="E630" s="29">
        <v>3.68</v>
      </c>
      <c r="F630" s="29">
        <v>39.450000000000003</v>
      </c>
      <c r="G630" s="29">
        <v>217.64</v>
      </c>
      <c r="H630" s="29">
        <v>5.7000000000000002E-2</v>
      </c>
      <c r="I630" s="29">
        <v>0</v>
      </c>
      <c r="J630" s="29">
        <v>100</v>
      </c>
      <c r="K630" s="29">
        <v>0.79500000000000004</v>
      </c>
      <c r="L630" s="29">
        <v>70.28</v>
      </c>
      <c r="M630" s="29">
        <v>177.95</v>
      </c>
      <c r="N630" s="29">
        <v>8.1</v>
      </c>
      <c r="O630" s="29">
        <v>0.08</v>
      </c>
    </row>
    <row r="631" spans="1:15" s="25" customFormat="1" ht="25.5" customHeight="1" x14ac:dyDescent="0.2">
      <c r="A631" s="42" t="s">
        <v>267</v>
      </c>
      <c r="B631" s="27" t="s">
        <v>61</v>
      </c>
      <c r="C631" s="28">
        <v>30</v>
      </c>
      <c r="D631" s="29">
        <v>1.98</v>
      </c>
      <c r="E631" s="29">
        <v>0.36</v>
      </c>
      <c r="F631" s="29">
        <v>10.02</v>
      </c>
      <c r="G631" s="29">
        <v>52.2</v>
      </c>
      <c r="H631" s="29">
        <v>5.3999999999999999E-2</v>
      </c>
      <c r="I631" s="29">
        <v>0</v>
      </c>
      <c r="J631" s="29">
        <v>0</v>
      </c>
      <c r="K631" s="29">
        <v>0.42</v>
      </c>
      <c r="L631" s="29">
        <v>10.5</v>
      </c>
      <c r="M631" s="29">
        <v>47.4</v>
      </c>
      <c r="N631" s="29">
        <v>14.1</v>
      </c>
      <c r="O631" s="29">
        <v>1.17</v>
      </c>
    </row>
    <row r="632" spans="1:15" s="35" customFormat="1" ht="25.5" customHeight="1" x14ac:dyDescent="0.2">
      <c r="A632" s="47" t="s">
        <v>180</v>
      </c>
      <c r="B632" s="38" t="s">
        <v>56</v>
      </c>
      <c r="C632" s="182">
        <v>200</v>
      </c>
      <c r="D632" s="43">
        <v>0.3</v>
      </c>
      <c r="E632" s="43">
        <v>0</v>
      </c>
      <c r="F632" s="43">
        <v>20.100000000000001</v>
      </c>
      <c r="G632" s="43">
        <v>81</v>
      </c>
      <c r="H632" s="43">
        <v>0</v>
      </c>
      <c r="I632" s="43">
        <v>0.8</v>
      </c>
      <c r="J632" s="43">
        <v>0</v>
      </c>
      <c r="K632" s="43">
        <v>0</v>
      </c>
      <c r="L632" s="43">
        <v>10</v>
      </c>
      <c r="M632" s="43">
        <v>6</v>
      </c>
      <c r="N632" s="43">
        <v>3</v>
      </c>
      <c r="O632" s="44">
        <v>0.6</v>
      </c>
    </row>
    <row r="633" spans="1:15" ht="16.5" customHeight="1" thickBot="1" x14ac:dyDescent="0.25">
      <c r="A633" s="226" t="s">
        <v>359</v>
      </c>
      <c r="B633" s="226"/>
      <c r="C633" s="184">
        <f>SUM(C628:C632)</f>
        <v>545</v>
      </c>
      <c r="D633" s="112">
        <f>SUM(D628:D632)</f>
        <v>21.14</v>
      </c>
      <c r="E633" s="112">
        <f t="shared" ref="E633" si="130">SUM(E628:E632)</f>
        <v>16.16</v>
      </c>
      <c r="F633" s="112">
        <f>SUM(F628:F632)</f>
        <v>85.02000000000001</v>
      </c>
      <c r="G633" s="112">
        <f>SUM(G628:G632)</f>
        <v>565.83999999999992</v>
      </c>
      <c r="H633" s="112">
        <f t="shared" ref="H633:O633" si="131">SUM(H628:H632)</f>
        <v>0.18659999999999999</v>
      </c>
      <c r="I633" s="112">
        <f t="shared" si="131"/>
        <v>6.5809999999999995</v>
      </c>
      <c r="J633" s="112">
        <f t="shared" si="131"/>
        <v>100.02691</v>
      </c>
      <c r="K633" s="112">
        <f t="shared" si="131"/>
        <v>4.3605</v>
      </c>
      <c r="L633" s="112">
        <f t="shared" si="131"/>
        <v>257.41000000000003</v>
      </c>
      <c r="M633" s="112">
        <f t="shared" si="131"/>
        <v>372.85249999999996</v>
      </c>
      <c r="N633" s="112">
        <f t="shared" si="131"/>
        <v>52.95</v>
      </c>
      <c r="O633" s="113">
        <f t="shared" si="131"/>
        <v>2.4979999999999998</v>
      </c>
    </row>
    <row r="634" spans="1:15" ht="16.5" customHeight="1" thickTop="1" x14ac:dyDescent="0.2">
      <c r="A634" s="227" t="s">
        <v>360</v>
      </c>
      <c r="B634" s="227"/>
      <c r="C634" s="114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6"/>
    </row>
    <row r="635" spans="1:15" s="176" customFormat="1" ht="30" x14ac:dyDescent="0.2">
      <c r="A635" s="200" t="s">
        <v>246</v>
      </c>
      <c r="B635" s="45" t="s">
        <v>32</v>
      </c>
      <c r="C635" s="28">
        <v>250</v>
      </c>
      <c r="D635" s="32">
        <v>7.25</v>
      </c>
      <c r="E635" s="32">
        <v>6.25</v>
      </c>
      <c r="F635" s="32">
        <v>10</v>
      </c>
      <c r="G635" s="32">
        <v>125</v>
      </c>
      <c r="H635" s="32">
        <v>0.1</v>
      </c>
      <c r="I635" s="32">
        <v>14.25</v>
      </c>
      <c r="J635" s="32">
        <v>0.05</v>
      </c>
      <c r="K635" s="32">
        <v>0</v>
      </c>
      <c r="L635" s="32">
        <v>300</v>
      </c>
      <c r="M635" s="32">
        <v>225</v>
      </c>
      <c r="N635" s="32">
        <v>35</v>
      </c>
      <c r="O635" s="33">
        <v>0.25</v>
      </c>
    </row>
    <row r="636" spans="1:15" s="74" customFormat="1" ht="25.5" customHeight="1" x14ac:dyDescent="0.2">
      <c r="A636" s="69" t="s">
        <v>253</v>
      </c>
      <c r="B636" s="71" t="s">
        <v>259</v>
      </c>
      <c r="C636" s="70">
        <v>50</v>
      </c>
      <c r="D636" s="72">
        <v>5.9</v>
      </c>
      <c r="E636" s="72">
        <v>6.9</v>
      </c>
      <c r="F636" s="72">
        <v>40</v>
      </c>
      <c r="G636" s="72">
        <v>239.2</v>
      </c>
      <c r="H636" s="72">
        <v>7.0000000000000007E-2</v>
      </c>
      <c r="I636" s="72">
        <v>2.37</v>
      </c>
      <c r="J636" s="72">
        <v>0.06</v>
      </c>
      <c r="K636" s="72">
        <v>1.22</v>
      </c>
      <c r="L636" s="72">
        <v>22.61</v>
      </c>
      <c r="M636" s="72">
        <v>68.86</v>
      </c>
      <c r="N636" s="72">
        <v>21.58</v>
      </c>
      <c r="O636" s="72">
        <v>0.86</v>
      </c>
    </row>
    <row r="637" spans="1:15" ht="16.5" customHeight="1" thickBot="1" x14ac:dyDescent="0.25">
      <c r="A637" s="226" t="s">
        <v>364</v>
      </c>
      <c r="B637" s="226"/>
      <c r="C637" s="184">
        <f>SUM(C635:C636)</f>
        <v>300</v>
      </c>
      <c r="D637" s="112">
        <f>SUM(D635:D636)</f>
        <v>13.15</v>
      </c>
      <c r="E637" s="112">
        <f t="shared" ref="E637:O637" si="132">SUM(E635:E636)</f>
        <v>13.15</v>
      </c>
      <c r="F637" s="112">
        <f t="shared" si="132"/>
        <v>50</v>
      </c>
      <c r="G637" s="112">
        <f t="shared" si="132"/>
        <v>364.2</v>
      </c>
      <c r="H637" s="112">
        <f t="shared" si="132"/>
        <v>0.17</v>
      </c>
      <c r="I637" s="112">
        <f t="shared" si="132"/>
        <v>16.62</v>
      </c>
      <c r="J637" s="112">
        <f t="shared" si="132"/>
        <v>0.11</v>
      </c>
      <c r="K637" s="112">
        <f t="shared" si="132"/>
        <v>1.22</v>
      </c>
      <c r="L637" s="112">
        <f t="shared" si="132"/>
        <v>322.61</v>
      </c>
      <c r="M637" s="112">
        <f t="shared" si="132"/>
        <v>293.86</v>
      </c>
      <c r="N637" s="112">
        <f t="shared" si="132"/>
        <v>56.58</v>
      </c>
      <c r="O637" s="112">
        <f t="shared" si="132"/>
        <v>1.1099999999999999</v>
      </c>
    </row>
    <row r="638" spans="1:15" ht="16.5" customHeight="1" thickTop="1" thickBot="1" x14ac:dyDescent="0.25">
      <c r="A638" s="229" t="s">
        <v>366</v>
      </c>
      <c r="B638" s="230"/>
      <c r="C638" s="128"/>
      <c r="D638" s="78">
        <f>D618+D626+D633</f>
        <v>70.36</v>
      </c>
      <c r="E638" s="78">
        <f t="shared" ref="E638:O638" si="133">E618+E626+E633</f>
        <v>66.64</v>
      </c>
      <c r="F638" s="78">
        <f t="shared" si="133"/>
        <v>291.01</v>
      </c>
      <c r="G638" s="78">
        <f t="shared" si="133"/>
        <v>2047.76</v>
      </c>
      <c r="H638" s="78">
        <f t="shared" si="133"/>
        <v>0.86160000000000003</v>
      </c>
      <c r="I638" s="78">
        <f t="shared" si="133"/>
        <v>95.661000000000001</v>
      </c>
      <c r="J638" s="78">
        <f t="shared" si="133"/>
        <v>358.02690999999999</v>
      </c>
      <c r="K638" s="78">
        <f t="shared" si="133"/>
        <v>15.3965</v>
      </c>
      <c r="L638" s="78">
        <f t="shared" si="133"/>
        <v>813.75</v>
      </c>
      <c r="M638" s="78">
        <f t="shared" si="133"/>
        <v>1054.2524999999998</v>
      </c>
      <c r="N638" s="78">
        <f t="shared" si="133"/>
        <v>213.07999999999998</v>
      </c>
      <c r="O638" s="78">
        <f t="shared" si="133"/>
        <v>9.6579999999999995</v>
      </c>
    </row>
    <row r="639" spans="1:15" ht="16.5" customHeight="1" thickTop="1" thickBot="1" x14ac:dyDescent="0.25">
      <c r="A639" s="229" t="s">
        <v>363</v>
      </c>
      <c r="B639" s="230"/>
      <c r="C639" s="128"/>
      <c r="D639" s="78">
        <f t="shared" ref="D639:O639" si="134">D618+D626+D637</f>
        <v>62.37</v>
      </c>
      <c r="E639" s="78">
        <f t="shared" si="134"/>
        <v>63.63</v>
      </c>
      <c r="F639" s="78">
        <f t="shared" si="134"/>
        <v>255.99</v>
      </c>
      <c r="G639" s="78">
        <f t="shared" si="134"/>
        <v>1846.1200000000001</v>
      </c>
      <c r="H639" s="78">
        <f t="shared" si="134"/>
        <v>0.84500000000000008</v>
      </c>
      <c r="I639" s="78">
        <f t="shared" si="134"/>
        <v>105.7</v>
      </c>
      <c r="J639" s="78">
        <f t="shared" si="134"/>
        <v>258.11</v>
      </c>
      <c r="K639" s="78">
        <f t="shared" si="134"/>
        <v>12.256</v>
      </c>
      <c r="L639" s="78">
        <f t="shared" si="134"/>
        <v>878.95</v>
      </c>
      <c r="M639" s="78">
        <f t="shared" si="134"/>
        <v>975.25999999999988</v>
      </c>
      <c r="N639" s="78">
        <f t="shared" si="134"/>
        <v>216.70999999999998</v>
      </c>
      <c r="O639" s="78">
        <f t="shared" si="134"/>
        <v>8.27</v>
      </c>
    </row>
    <row r="640" spans="1:15" ht="17.25" customHeight="1" thickTop="1" thickBot="1" x14ac:dyDescent="0.25">
      <c r="A640" s="231" t="s">
        <v>107</v>
      </c>
      <c r="B640" s="231"/>
      <c r="C640" s="128"/>
      <c r="D640" s="78">
        <f t="shared" ref="D640:O640" si="135">D618+D626+D633+D637</f>
        <v>83.51</v>
      </c>
      <c r="E640" s="78">
        <f t="shared" si="135"/>
        <v>79.790000000000006</v>
      </c>
      <c r="F640" s="78">
        <f t="shared" si="135"/>
        <v>341.01</v>
      </c>
      <c r="G640" s="78">
        <f t="shared" si="135"/>
        <v>2411.96</v>
      </c>
      <c r="H640" s="78">
        <f t="shared" si="135"/>
        <v>1.0316000000000001</v>
      </c>
      <c r="I640" s="78">
        <f t="shared" si="135"/>
        <v>112.28100000000001</v>
      </c>
      <c r="J640" s="78">
        <f t="shared" si="135"/>
        <v>358.13691</v>
      </c>
      <c r="K640" s="78">
        <f t="shared" si="135"/>
        <v>16.616499999999998</v>
      </c>
      <c r="L640" s="78">
        <f t="shared" si="135"/>
        <v>1136.3600000000001</v>
      </c>
      <c r="M640" s="78">
        <f t="shared" si="135"/>
        <v>1348.1124999999997</v>
      </c>
      <c r="N640" s="78">
        <f t="shared" si="135"/>
        <v>269.65999999999997</v>
      </c>
      <c r="O640" s="129">
        <f t="shared" si="135"/>
        <v>10.767999999999999</v>
      </c>
    </row>
    <row r="641" spans="1:15" ht="13.5" customHeight="1" thickTop="1" x14ac:dyDescent="0.2">
      <c r="A641" s="106"/>
      <c r="B641" s="106"/>
      <c r="C641" s="106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</row>
    <row r="642" spans="1:15" ht="12.75" customHeight="1" x14ac:dyDescent="0.2">
      <c r="A642" s="106"/>
      <c r="B642" s="106"/>
      <c r="C642" s="106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228" t="s">
        <v>319</v>
      </c>
      <c r="O642" s="228"/>
    </row>
    <row r="643" spans="1:15" ht="15.75" customHeight="1" x14ac:dyDescent="0.25">
      <c r="A643" s="105" t="s">
        <v>108</v>
      </c>
      <c r="B643" s="106"/>
      <c r="C643" s="106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</row>
    <row r="644" spans="1:15" ht="13.5" customHeight="1" thickBot="1" x14ac:dyDescent="0.25">
      <c r="A644" s="107"/>
      <c r="B644" s="106"/>
      <c r="C644" s="106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</row>
    <row r="645" spans="1:15" ht="16.5" customHeight="1" thickTop="1" thickBot="1" x14ac:dyDescent="0.25">
      <c r="A645" s="232" t="s">
        <v>1</v>
      </c>
      <c r="B645" s="233" t="s">
        <v>2</v>
      </c>
      <c r="C645" s="233" t="s">
        <v>3</v>
      </c>
      <c r="D645" s="234" t="s">
        <v>4</v>
      </c>
      <c r="E645" s="234"/>
      <c r="F645" s="234"/>
      <c r="G645" s="235" t="s">
        <v>5</v>
      </c>
      <c r="H645" s="234" t="s">
        <v>6</v>
      </c>
      <c r="I645" s="234"/>
      <c r="J645" s="234"/>
      <c r="K645" s="234"/>
      <c r="L645" s="236" t="s">
        <v>7</v>
      </c>
      <c r="M645" s="236"/>
      <c r="N645" s="236"/>
      <c r="O645" s="236"/>
    </row>
    <row r="646" spans="1:15" ht="17.25" customHeight="1" thickTop="1" thickBot="1" x14ac:dyDescent="0.25">
      <c r="A646" s="232"/>
      <c r="B646" s="233"/>
      <c r="C646" s="233"/>
      <c r="D646" s="133" t="s">
        <v>8</v>
      </c>
      <c r="E646" s="133" t="s">
        <v>9</v>
      </c>
      <c r="F646" s="133" t="s">
        <v>10</v>
      </c>
      <c r="G646" s="235"/>
      <c r="H646" s="133" t="s">
        <v>11</v>
      </c>
      <c r="I646" s="133" t="s">
        <v>12</v>
      </c>
      <c r="J646" s="133" t="s">
        <v>13</v>
      </c>
      <c r="K646" s="133" t="s">
        <v>14</v>
      </c>
      <c r="L646" s="133" t="s">
        <v>15</v>
      </c>
      <c r="M646" s="133" t="s">
        <v>16</v>
      </c>
      <c r="N646" s="133" t="s">
        <v>17</v>
      </c>
      <c r="O646" s="134" t="s">
        <v>18</v>
      </c>
    </row>
    <row r="647" spans="1:15" ht="16.5" customHeight="1" thickTop="1" x14ac:dyDescent="0.2">
      <c r="A647" s="225" t="s">
        <v>19</v>
      </c>
      <c r="B647" s="225"/>
      <c r="C647" s="110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40"/>
    </row>
    <row r="648" spans="1:15" s="25" customFormat="1" ht="15.75" customHeight="1" x14ac:dyDescent="0.2">
      <c r="A648" s="42" t="s">
        <v>356</v>
      </c>
      <c r="B648" s="27" t="s">
        <v>191</v>
      </c>
      <c r="C648" s="28">
        <v>150</v>
      </c>
      <c r="D648" s="29">
        <v>5.38</v>
      </c>
      <c r="E648" s="29">
        <v>7.41</v>
      </c>
      <c r="F648" s="29">
        <v>33.700000000000003</v>
      </c>
      <c r="G648" s="29">
        <v>223.05</v>
      </c>
      <c r="H648" s="29">
        <v>0.2</v>
      </c>
      <c r="I648" s="29">
        <v>1.7000000000000001E-2</v>
      </c>
      <c r="J648" s="29">
        <v>119.1</v>
      </c>
      <c r="K648" s="29">
        <v>0.55500000000000005</v>
      </c>
      <c r="L648" s="29">
        <v>68.478999999999999</v>
      </c>
      <c r="M648" s="29">
        <v>116.47</v>
      </c>
      <c r="N648" s="29">
        <v>22.314</v>
      </c>
      <c r="O648" s="29">
        <v>7.9000000000000001E-2</v>
      </c>
    </row>
    <row r="649" spans="1:15" s="25" customFormat="1" ht="15.75" customHeight="1" x14ac:dyDescent="0.2">
      <c r="A649" s="42" t="s">
        <v>357</v>
      </c>
      <c r="B649" s="45" t="s">
        <v>189</v>
      </c>
      <c r="C649" s="28">
        <v>60</v>
      </c>
      <c r="D649" s="29">
        <v>9.77</v>
      </c>
      <c r="E649" s="29">
        <v>8.11</v>
      </c>
      <c r="F649" s="29">
        <v>18.170000000000002</v>
      </c>
      <c r="G649" s="29">
        <v>185.82</v>
      </c>
      <c r="H649" s="29">
        <v>8.5000000000000006E-2</v>
      </c>
      <c r="I649" s="29">
        <v>0</v>
      </c>
      <c r="J649" s="29">
        <v>54.28</v>
      </c>
      <c r="K649" s="29">
        <v>0.24</v>
      </c>
      <c r="L649" s="29">
        <v>109.9</v>
      </c>
      <c r="M649" s="29">
        <v>87.51</v>
      </c>
      <c r="N649" s="29">
        <v>7.71</v>
      </c>
      <c r="O649" s="29">
        <v>0.77</v>
      </c>
    </row>
    <row r="650" spans="1:15" s="25" customFormat="1" ht="25.5" customHeight="1" x14ac:dyDescent="0.2">
      <c r="A650" s="42" t="s">
        <v>158</v>
      </c>
      <c r="B650" s="27" t="s">
        <v>39</v>
      </c>
      <c r="C650" s="28">
        <v>100</v>
      </c>
      <c r="D650" s="29">
        <v>1.5</v>
      </c>
      <c r="E650" s="29">
        <v>0.5</v>
      </c>
      <c r="F650" s="29">
        <v>21</v>
      </c>
      <c r="G650" s="29">
        <v>96</v>
      </c>
      <c r="H650" s="29">
        <v>0.04</v>
      </c>
      <c r="I650" s="29">
        <v>10</v>
      </c>
      <c r="J650" s="29">
        <v>0</v>
      </c>
      <c r="K650" s="29">
        <v>0.4</v>
      </c>
      <c r="L650" s="29">
        <v>8</v>
      </c>
      <c r="M650" s="29">
        <v>28</v>
      </c>
      <c r="N650" s="29">
        <v>42</v>
      </c>
      <c r="O650" s="30">
        <v>0.6</v>
      </c>
    </row>
    <row r="651" spans="1:15" ht="25.5" customHeight="1" x14ac:dyDescent="0.2">
      <c r="A651" s="147" t="s">
        <v>216</v>
      </c>
      <c r="B651" s="142" t="s">
        <v>146</v>
      </c>
      <c r="C651" s="177">
        <v>200</v>
      </c>
      <c r="D651" s="119">
        <v>2.6</v>
      </c>
      <c r="E651" s="119">
        <v>3.2</v>
      </c>
      <c r="F651" s="119">
        <v>19</v>
      </c>
      <c r="G651" s="119">
        <v>115</v>
      </c>
      <c r="H651" s="119">
        <v>0.02</v>
      </c>
      <c r="I651" s="119">
        <v>0.2</v>
      </c>
      <c r="J651" s="119">
        <v>15.2</v>
      </c>
      <c r="K651" s="119">
        <v>0.08</v>
      </c>
      <c r="L651" s="119">
        <v>105</v>
      </c>
      <c r="M651" s="119">
        <v>70.7</v>
      </c>
      <c r="N651" s="119">
        <v>11.6</v>
      </c>
      <c r="O651" s="120">
        <v>7.0000000000000007E-2</v>
      </c>
    </row>
    <row r="652" spans="1:15" ht="16.5" customHeight="1" thickBot="1" x14ac:dyDescent="0.25">
      <c r="A652" s="241" t="s">
        <v>23</v>
      </c>
      <c r="B652" s="241"/>
      <c r="C652" s="222">
        <f t="shared" ref="C652:O652" si="136">SUM(C648:C651)</f>
        <v>510</v>
      </c>
      <c r="D652" s="139">
        <f t="shared" si="136"/>
        <v>19.25</v>
      </c>
      <c r="E652" s="139">
        <f t="shared" si="136"/>
        <v>19.22</v>
      </c>
      <c r="F652" s="139">
        <f t="shared" si="136"/>
        <v>91.87</v>
      </c>
      <c r="G652" s="139">
        <f t="shared" si="136"/>
        <v>619.87</v>
      </c>
      <c r="H652" s="139">
        <f t="shared" si="136"/>
        <v>0.34500000000000003</v>
      </c>
      <c r="I652" s="139">
        <f t="shared" si="136"/>
        <v>10.216999999999999</v>
      </c>
      <c r="J652" s="139">
        <f t="shared" si="136"/>
        <v>188.57999999999998</v>
      </c>
      <c r="K652" s="139">
        <f t="shared" si="136"/>
        <v>1.2750000000000001</v>
      </c>
      <c r="L652" s="139">
        <f t="shared" si="136"/>
        <v>291.37900000000002</v>
      </c>
      <c r="M652" s="139">
        <f t="shared" si="136"/>
        <v>302.68</v>
      </c>
      <c r="N652" s="139">
        <f t="shared" si="136"/>
        <v>83.623999999999995</v>
      </c>
      <c r="O652" s="148">
        <f t="shared" si="136"/>
        <v>1.5189999999999999</v>
      </c>
    </row>
    <row r="653" spans="1:15" ht="16.5" customHeight="1" thickTop="1" x14ac:dyDescent="0.2">
      <c r="A653" s="225" t="s">
        <v>24</v>
      </c>
      <c r="B653" s="225"/>
      <c r="C653" s="137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138"/>
    </row>
    <row r="654" spans="1:15" s="25" customFormat="1" ht="30" customHeight="1" x14ac:dyDescent="0.2">
      <c r="A654" s="42" t="s">
        <v>285</v>
      </c>
      <c r="B654" s="27" t="s">
        <v>52</v>
      </c>
      <c r="C654" s="28">
        <v>60</v>
      </c>
      <c r="D654" s="29">
        <v>0.78</v>
      </c>
      <c r="E654" s="29">
        <v>6.48</v>
      </c>
      <c r="F654" s="29">
        <v>4.08</v>
      </c>
      <c r="G654" s="29">
        <v>78</v>
      </c>
      <c r="H654" s="29">
        <v>2.4E-2</v>
      </c>
      <c r="I654" s="29">
        <v>5.04</v>
      </c>
      <c r="J654" s="29">
        <v>0</v>
      </c>
      <c r="K654" s="29">
        <v>2.76</v>
      </c>
      <c r="L654" s="29">
        <v>13.8</v>
      </c>
      <c r="M654" s="29">
        <v>24</v>
      </c>
      <c r="N654" s="29">
        <v>10.8</v>
      </c>
      <c r="O654" s="29">
        <v>0.48</v>
      </c>
    </row>
    <row r="655" spans="1:15" s="35" customFormat="1" ht="15.75" customHeight="1" x14ac:dyDescent="0.2">
      <c r="A655" s="47" t="s">
        <v>217</v>
      </c>
      <c r="B655" s="38" t="s">
        <v>218</v>
      </c>
      <c r="C655" s="179" t="s">
        <v>219</v>
      </c>
      <c r="D655" s="48">
        <v>5.37</v>
      </c>
      <c r="E655" s="48">
        <v>5.41</v>
      </c>
      <c r="F655" s="48">
        <v>18.600000000000001</v>
      </c>
      <c r="G655" s="48">
        <v>144.57</v>
      </c>
      <c r="H655" s="48">
        <v>8.8199999999999987E-2</v>
      </c>
      <c r="I655" s="48">
        <v>6.93</v>
      </c>
      <c r="J655" s="48">
        <v>100</v>
      </c>
      <c r="K655" s="48">
        <v>1.155</v>
      </c>
      <c r="L655" s="48">
        <v>106.66</v>
      </c>
      <c r="M655" s="48">
        <v>157.22</v>
      </c>
      <c r="N655" s="48">
        <v>8.2200000000000006</v>
      </c>
      <c r="O655" s="49">
        <v>0.06</v>
      </c>
    </row>
    <row r="656" spans="1:15" s="25" customFormat="1" ht="15.75" customHeight="1" x14ac:dyDescent="0.2">
      <c r="A656" s="90" t="s">
        <v>329</v>
      </c>
      <c r="B656" s="146" t="s">
        <v>330</v>
      </c>
      <c r="C656" s="188">
        <v>150</v>
      </c>
      <c r="D656" s="85">
        <v>20</v>
      </c>
      <c r="E656" s="85">
        <v>16</v>
      </c>
      <c r="F656" s="85">
        <v>44</v>
      </c>
      <c r="G656" s="85">
        <v>400</v>
      </c>
      <c r="H656" s="29">
        <v>0.34</v>
      </c>
      <c r="I656" s="29">
        <v>14.7</v>
      </c>
      <c r="J656" s="29">
        <v>57.7</v>
      </c>
      <c r="K656" s="29">
        <v>1.4</v>
      </c>
      <c r="L656" s="29">
        <v>41</v>
      </c>
      <c r="M656" s="29">
        <v>338</v>
      </c>
      <c r="N656" s="29">
        <v>55</v>
      </c>
      <c r="O656" s="29">
        <v>6.56</v>
      </c>
    </row>
    <row r="657" spans="1:17" s="25" customFormat="1" ht="25.5" customHeight="1" x14ac:dyDescent="0.2">
      <c r="A657" s="42" t="s">
        <v>267</v>
      </c>
      <c r="B657" s="27" t="s">
        <v>61</v>
      </c>
      <c r="C657" s="28">
        <v>60</v>
      </c>
      <c r="D657" s="29">
        <v>3.96</v>
      </c>
      <c r="E657" s="29">
        <v>0.72</v>
      </c>
      <c r="F657" s="29">
        <v>20.04</v>
      </c>
      <c r="G657" s="29">
        <v>104.4</v>
      </c>
      <c r="H657" s="29">
        <v>0.108</v>
      </c>
      <c r="I657" s="29">
        <v>0</v>
      </c>
      <c r="J657" s="29">
        <v>0</v>
      </c>
      <c r="K657" s="29">
        <v>0.84</v>
      </c>
      <c r="L657" s="29">
        <v>21</v>
      </c>
      <c r="M657" s="29">
        <v>94.8</v>
      </c>
      <c r="N657" s="29">
        <v>28.2</v>
      </c>
      <c r="O657" s="29">
        <v>2.34</v>
      </c>
    </row>
    <row r="658" spans="1:17" s="31" customFormat="1" ht="25.5" customHeight="1" x14ac:dyDescent="0.2">
      <c r="A658" s="42" t="s">
        <v>158</v>
      </c>
      <c r="B658" s="27" t="s">
        <v>27</v>
      </c>
      <c r="C658" s="28">
        <v>100</v>
      </c>
      <c r="D658" s="29">
        <v>0.8</v>
      </c>
      <c r="E658" s="29">
        <v>0.4</v>
      </c>
      <c r="F658" s="29">
        <v>8.1</v>
      </c>
      <c r="G658" s="29">
        <v>47</v>
      </c>
      <c r="H658" s="32">
        <v>0.02</v>
      </c>
      <c r="I658" s="32">
        <v>180</v>
      </c>
      <c r="J658" s="32">
        <v>0</v>
      </c>
      <c r="K658" s="32">
        <v>0.3</v>
      </c>
      <c r="L658" s="32">
        <v>40</v>
      </c>
      <c r="M658" s="32">
        <v>34</v>
      </c>
      <c r="N658" s="32">
        <v>25</v>
      </c>
      <c r="O658" s="46">
        <v>0.8</v>
      </c>
    </row>
    <row r="659" spans="1:17" s="25" customFormat="1" ht="15.75" customHeight="1" x14ac:dyDescent="0.2">
      <c r="A659" s="65" t="s">
        <v>310</v>
      </c>
      <c r="B659" s="53" t="s">
        <v>311</v>
      </c>
      <c r="C659" s="28">
        <v>200</v>
      </c>
      <c r="D659" s="29">
        <v>0.2</v>
      </c>
      <c r="E659" s="29">
        <v>0.2</v>
      </c>
      <c r="F659" s="29">
        <v>22</v>
      </c>
      <c r="G659" s="29">
        <v>90</v>
      </c>
      <c r="H659" s="29">
        <v>0</v>
      </c>
      <c r="I659" s="29">
        <v>0.5</v>
      </c>
      <c r="J659" s="29">
        <v>0</v>
      </c>
      <c r="K659" s="29">
        <v>0.1</v>
      </c>
      <c r="L659" s="29">
        <v>4.4000000000000004</v>
      </c>
      <c r="M659" s="29">
        <v>4.7</v>
      </c>
      <c r="N659" s="29">
        <v>0.7</v>
      </c>
      <c r="O659" s="30">
        <v>0.06</v>
      </c>
    </row>
    <row r="660" spans="1:17" ht="16.5" customHeight="1" thickBot="1" x14ac:dyDescent="0.25">
      <c r="A660" s="242" t="s">
        <v>28</v>
      </c>
      <c r="B660" s="242"/>
      <c r="C660" s="223">
        <v>780</v>
      </c>
      <c r="D660" s="149">
        <f t="shared" ref="D660:O660" si="137">SUM(D654:D659)</f>
        <v>31.11</v>
      </c>
      <c r="E660" s="149">
        <f t="shared" si="137"/>
        <v>29.209999999999997</v>
      </c>
      <c r="F660" s="149">
        <f t="shared" si="137"/>
        <v>116.82</v>
      </c>
      <c r="G660" s="149">
        <f t="shared" si="137"/>
        <v>863.96999999999991</v>
      </c>
      <c r="H660" s="149">
        <f t="shared" si="137"/>
        <v>0.58020000000000005</v>
      </c>
      <c r="I660" s="149">
        <f t="shared" si="137"/>
        <v>207.17</v>
      </c>
      <c r="J660" s="149">
        <f t="shared" si="137"/>
        <v>157.69999999999999</v>
      </c>
      <c r="K660" s="149">
        <f t="shared" si="137"/>
        <v>6.5549999999999988</v>
      </c>
      <c r="L660" s="149">
        <f t="shared" si="137"/>
        <v>226.85999999999999</v>
      </c>
      <c r="M660" s="149">
        <f t="shared" si="137"/>
        <v>652.72</v>
      </c>
      <c r="N660" s="149">
        <f t="shared" si="137"/>
        <v>127.92000000000002</v>
      </c>
      <c r="O660" s="150">
        <f t="shared" si="137"/>
        <v>10.3</v>
      </c>
      <c r="Q660" s="117"/>
    </row>
    <row r="661" spans="1:17" ht="16.5" customHeight="1" thickTop="1" x14ac:dyDescent="0.2">
      <c r="A661" s="227" t="s">
        <v>358</v>
      </c>
      <c r="B661" s="227"/>
      <c r="C661" s="114"/>
      <c r="D661" s="151"/>
      <c r="E661" s="151"/>
      <c r="F661" s="151"/>
      <c r="G661" s="151"/>
      <c r="H661" s="151"/>
      <c r="I661" s="151"/>
      <c r="J661" s="151"/>
      <c r="K661" s="151"/>
      <c r="L661" s="151"/>
      <c r="M661" s="151"/>
      <c r="N661" s="151"/>
      <c r="O661" s="152"/>
      <c r="Q661" s="117"/>
    </row>
    <row r="662" spans="1:17" s="176" customFormat="1" ht="15.75" x14ac:dyDescent="0.2">
      <c r="A662" s="212" t="s">
        <v>353</v>
      </c>
      <c r="B662" s="53" t="s">
        <v>136</v>
      </c>
      <c r="C662" s="28">
        <v>70</v>
      </c>
      <c r="D662" s="29">
        <v>6.7</v>
      </c>
      <c r="E662" s="29">
        <v>9.84</v>
      </c>
      <c r="F662" s="29">
        <v>19.8</v>
      </c>
      <c r="G662" s="29">
        <v>194.56</v>
      </c>
      <c r="H662" s="29">
        <v>0.09</v>
      </c>
      <c r="I662" s="29">
        <v>0</v>
      </c>
      <c r="J662" s="29">
        <v>59</v>
      </c>
      <c r="K662" s="29">
        <v>0</v>
      </c>
      <c r="L662" s="29">
        <v>8.25</v>
      </c>
      <c r="M662" s="29">
        <v>57</v>
      </c>
      <c r="N662" s="29">
        <v>32</v>
      </c>
      <c r="O662" s="213">
        <v>5</v>
      </c>
    </row>
    <row r="663" spans="1:17" s="25" customFormat="1" ht="15.75" customHeight="1" x14ac:dyDescent="0.2">
      <c r="A663" s="42" t="s">
        <v>220</v>
      </c>
      <c r="B663" s="144" t="s">
        <v>142</v>
      </c>
      <c r="C663" s="185" t="s">
        <v>221</v>
      </c>
      <c r="D663" s="29">
        <v>12.1</v>
      </c>
      <c r="E663" s="29">
        <v>10.1</v>
      </c>
      <c r="F663" s="29">
        <v>45</v>
      </c>
      <c r="G663" s="29">
        <v>319.3</v>
      </c>
      <c r="H663" s="29">
        <v>0.16</v>
      </c>
      <c r="I663" s="29">
        <v>0.01</v>
      </c>
      <c r="J663" s="29">
        <v>214.2</v>
      </c>
      <c r="K663" s="29">
        <v>1</v>
      </c>
      <c r="L663" s="29">
        <v>122.4</v>
      </c>
      <c r="M663" s="29">
        <v>88.06</v>
      </c>
      <c r="N663" s="29">
        <v>27.2</v>
      </c>
      <c r="O663" s="29">
        <v>4.42</v>
      </c>
    </row>
    <row r="664" spans="1:17" s="25" customFormat="1" ht="25.5" customHeight="1" x14ac:dyDescent="0.2">
      <c r="A664" s="125" t="s">
        <v>266</v>
      </c>
      <c r="B664" s="126" t="s">
        <v>81</v>
      </c>
      <c r="C664" s="28">
        <v>60</v>
      </c>
      <c r="D664" s="29">
        <v>0.66</v>
      </c>
      <c r="E664" s="29">
        <v>0.12</v>
      </c>
      <c r="F664" s="29">
        <v>2.2799999999999998</v>
      </c>
      <c r="G664" s="29">
        <v>14.4</v>
      </c>
      <c r="H664" s="29">
        <v>3.5999999999999997E-2</v>
      </c>
      <c r="I664" s="29">
        <v>15</v>
      </c>
      <c r="J664" s="29">
        <v>0</v>
      </c>
      <c r="K664" s="29">
        <v>0.42</v>
      </c>
      <c r="L664" s="29">
        <v>8.4</v>
      </c>
      <c r="M664" s="29">
        <v>12</v>
      </c>
      <c r="N664" s="29">
        <v>15.6</v>
      </c>
      <c r="O664" s="29">
        <v>0.54</v>
      </c>
    </row>
    <row r="665" spans="1:17" s="25" customFormat="1" ht="25.5" customHeight="1" x14ac:dyDescent="0.2">
      <c r="A665" s="42" t="s">
        <v>180</v>
      </c>
      <c r="B665" s="53" t="s">
        <v>74</v>
      </c>
      <c r="C665" s="28">
        <v>200</v>
      </c>
      <c r="D665" s="29">
        <v>0.3</v>
      </c>
      <c r="E665" s="29">
        <v>0</v>
      </c>
      <c r="F665" s="29">
        <v>20.100000000000001</v>
      </c>
      <c r="G665" s="29">
        <v>81</v>
      </c>
      <c r="H665" s="29">
        <v>0</v>
      </c>
      <c r="I665" s="29">
        <v>0.8</v>
      </c>
      <c r="J665" s="29">
        <v>0</v>
      </c>
      <c r="K665" s="29">
        <v>0</v>
      </c>
      <c r="L665" s="29">
        <v>10</v>
      </c>
      <c r="M665" s="29">
        <v>6</v>
      </c>
      <c r="N665" s="29">
        <v>3</v>
      </c>
      <c r="O665" s="29">
        <v>0.6</v>
      </c>
    </row>
    <row r="666" spans="1:17" ht="16.5" customHeight="1" thickBot="1" x14ac:dyDescent="0.25">
      <c r="A666" s="226" t="s">
        <v>359</v>
      </c>
      <c r="B666" s="226"/>
      <c r="C666" s="184">
        <v>500</v>
      </c>
      <c r="D666" s="112">
        <f t="shared" ref="D666:O666" si="138">SUM(D662:D665)</f>
        <v>19.760000000000002</v>
      </c>
      <c r="E666" s="112">
        <f t="shared" si="138"/>
        <v>20.059999999999999</v>
      </c>
      <c r="F666" s="112">
        <f t="shared" si="138"/>
        <v>87.18</v>
      </c>
      <c r="G666" s="112">
        <f t="shared" si="138"/>
        <v>609.26</v>
      </c>
      <c r="H666" s="112">
        <f t="shared" si="138"/>
        <v>0.28599999999999998</v>
      </c>
      <c r="I666" s="112">
        <f t="shared" si="138"/>
        <v>15.81</v>
      </c>
      <c r="J666" s="112">
        <f t="shared" si="138"/>
        <v>273.2</v>
      </c>
      <c r="K666" s="112">
        <f t="shared" si="138"/>
        <v>1.42</v>
      </c>
      <c r="L666" s="112">
        <f t="shared" si="138"/>
        <v>149.05000000000001</v>
      </c>
      <c r="M666" s="112">
        <f t="shared" si="138"/>
        <v>163.06</v>
      </c>
      <c r="N666" s="112">
        <f t="shared" si="138"/>
        <v>77.8</v>
      </c>
      <c r="O666" s="113">
        <f t="shared" si="138"/>
        <v>10.56</v>
      </c>
    </row>
    <row r="667" spans="1:17" ht="16.5" customHeight="1" thickTop="1" x14ac:dyDescent="0.2">
      <c r="A667" s="225" t="s">
        <v>360</v>
      </c>
      <c r="B667" s="225"/>
      <c r="C667" s="137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138"/>
    </row>
    <row r="668" spans="1:17" s="25" customFormat="1" ht="24" customHeight="1" x14ac:dyDescent="0.2">
      <c r="A668" s="196" t="s">
        <v>350</v>
      </c>
      <c r="B668" s="27" t="s">
        <v>247</v>
      </c>
      <c r="C668" s="28">
        <v>250</v>
      </c>
      <c r="D668" s="32">
        <v>7.25</v>
      </c>
      <c r="E668" s="32">
        <v>3.75</v>
      </c>
      <c r="F668" s="32">
        <v>28.5</v>
      </c>
      <c r="G668" s="32">
        <v>177.5</v>
      </c>
      <c r="H668" s="32">
        <v>0.08</v>
      </c>
      <c r="I668" s="32">
        <v>1.5</v>
      </c>
      <c r="J668" s="32">
        <v>0.03</v>
      </c>
      <c r="K668" s="32">
        <v>0</v>
      </c>
      <c r="L668" s="32">
        <v>310</v>
      </c>
      <c r="M668" s="32">
        <v>237.5</v>
      </c>
      <c r="N668" s="32">
        <v>37.5</v>
      </c>
      <c r="O668" s="46">
        <v>0.25</v>
      </c>
    </row>
    <row r="669" spans="1:17" s="75" customFormat="1" ht="25.5" customHeight="1" x14ac:dyDescent="0.2">
      <c r="A669" s="69" t="s">
        <v>260</v>
      </c>
      <c r="B669" s="71" t="s">
        <v>261</v>
      </c>
      <c r="C669" s="70">
        <v>60</v>
      </c>
      <c r="D669" s="72">
        <v>4.0199999999999996</v>
      </c>
      <c r="E669" s="68">
        <v>7</v>
      </c>
      <c r="F669" s="72">
        <v>30.7</v>
      </c>
      <c r="G669" s="72">
        <v>274.10000000000002</v>
      </c>
      <c r="H669" s="68">
        <v>0.1</v>
      </c>
      <c r="I669" s="68">
        <v>0</v>
      </c>
      <c r="J669" s="68">
        <v>7.0000000000000007E-2</v>
      </c>
      <c r="K669" s="68">
        <v>1.17</v>
      </c>
      <c r="L669" s="68">
        <v>15</v>
      </c>
      <c r="M669" s="68">
        <v>67.67</v>
      </c>
      <c r="N669" s="68">
        <v>10</v>
      </c>
      <c r="O669" s="68">
        <v>0.83</v>
      </c>
    </row>
    <row r="670" spans="1:17" ht="16.5" customHeight="1" thickBot="1" x14ac:dyDescent="0.25">
      <c r="A670" s="226" t="s">
        <v>364</v>
      </c>
      <c r="B670" s="226"/>
      <c r="C670" s="184">
        <f>SUM(C668:C669)</f>
        <v>310</v>
      </c>
      <c r="D670" s="112">
        <f>SUM(D668:D669)</f>
        <v>11.27</v>
      </c>
      <c r="E670" s="112">
        <f t="shared" ref="E670:O670" si="139">SUM(E668:E669)</f>
        <v>10.75</v>
      </c>
      <c r="F670" s="112">
        <f t="shared" si="139"/>
        <v>59.2</v>
      </c>
      <c r="G670" s="139">
        <f t="shared" si="139"/>
        <v>451.6</v>
      </c>
      <c r="H670" s="112">
        <f t="shared" si="139"/>
        <v>0.18</v>
      </c>
      <c r="I670" s="112">
        <f t="shared" si="139"/>
        <v>1.5</v>
      </c>
      <c r="J670" s="112">
        <f t="shared" si="139"/>
        <v>0.1</v>
      </c>
      <c r="K670" s="112">
        <f t="shared" si="139"/>
        <v>1.17</v>
      </c>
      <c r="L670" s="112">
        <f t="shared" si="139"/>
        <v>325</v>
      </c>
      <c r="M670" s="112">
        <f t="shared" si="139"/>
        <v>305.17</v>
      </c>
      <c r="N670" s="112">
        <f t="shared" si="139"/>
        <v>47.5</v>
      </c>
      <c r="O670" s="113">
        <f t="shared" si="139"/>
        <v>1.08</v>
      </c>
    </row>
    <row r="671" spans="1:17" ht="16.5" customHeight="1" thickTop="1" thickBot="1" x14ac:dyDescent="0.25">
      <c r="A671" s="229" t="s">
        <v>362</v>
      </c>
      <c r="B671" s="230"/>
      <c r="C671" s="128"/>
      <c r="D671" s="78">
        <f t="shared" ref="D671:O671" si="140">D652+D660+D666</f>
        <v>70.12</v>
      </c>
      <c r="E671" s="78">
        <f t="shared" si="140"/>
        <v>68.489999999999995</v>
      </c>
      <c r="F671" s="78">
        <f t="shared" si="140"/>
        <v>295.87</v>
      </c>
      <c r="G671" s="78">
        <f t="shared" si="140"/>
        <v>2093.1</v>
      </c>
      <c r="H671" s="78">
        <f t="shared" si="140"/>
        <v>1.2112000000000001</v>
      </c>
      <c r="I671" s="78">
        <f t="shared" si="140"/>
        <v>233.197</v>
      </c>
      <c r="J671" s="78">
        <f t="shared" si="140"/>
        <v>619.48</v>
      </c>
      <c r="K671" s="78">
        <f t="shared" si="140"/>
        <v>9.25</v>
      </c>
      <c r="L671" s="78">
        <f t="shared" si="140"/>
        <v>667.28899999999999</v>
      </c>
      <c r="M671" s="78">
        <f t="shared" si="140"/>
        <v>1118.46</v>
      </c>
      <c r="N671" s="78">
        <f t="shared" si="140"/>
        <v>289.34399999999999</v>
      </c>
      <c r="O671" s="78">
        <f t="shared" si="140"/>
        <v>22.379000000000001</v>
      </c>
    </row>
    <row r="672" spans="1:17" ht="16.5" customHeight="1" thickTop="1" thickBot="1" x14ac:dyDescent="0.25">
      <c r="A672" s="229" t="s">
        <v>363</v>
      </c>
      <c r="B672" s="230"/>
      <c r="C672" s="128"/>
      <c r="D672" s="78">
        <f t="shared" ref="D672:O672" si="141">D652+D660+D670</f>
        <v>61.629999999999995</v>
      </c>
      <c r="E672" s="78">
        <f t="shared" si="141"/>
        <v>59.179999999999993</v>
      </c>
      <c r="F672" s="78">
        <f t="shared" si="141"/>
        <v>267.89</v>
      </c>
      <c r="G672" s="78">
        <f t="shared" si="141"/>
        <v>1935.44</v>
      </c>
      <c r="H672" s="78">
        <f t="shared" si="141"/>
        <v>1.1052</v>
      </c>
      <c r="I672" s="78">
        <f t="shared" si="141"/>
        <v>218.887</v>
      </c>
      <c r="J672" s="78">
        <f t="shared" si="141"/>
        <v>346.38</v>
      </c>
      <c r="K672" s="78">
        <f t="shared" si="141"/>
        <v>9</v>
      </c>
      <c r="L672" s="78">
        <f t="shared" si="141"/>
        <v>843.23900000000003</v>
      </c>
      <c r="M672" s="78">
        <f t="shared" si="141"/>
        <v>1260.5700000000002</v>
      </c>
      <c r="N672" s="78">
        <f t="shared" si="141"/>
        <v>259.04399999999998</v>
      </c>
      <c r="O672" s="78">
        <f t="shared" si="141"/>
        <v>12.899000000000001</v>
      </c>
    </row>
    <row r="673" spans="1:15" ht="17.25" customHeight="1" thickTop="1" thickBot="1" x14ac:dyDescent="0.25">
      <c r="A673" s="231" t="s">
        <v>109</v>
      </c>
      <c r="B673" s="231"/>
      <c r="C673" s="128"/>
      <c r="D673" s="78">
        <f t="shared" ref="D673:O673" si="142">D652+D660+D666+D670</f>
        <v>81.39</v>
      </c>
      <c r="E673" s="78">
        <f t="shared" si="142"/>
        <v>79.239999999999995</v>
      </c>
      <c r="F673" s="78">
        <f t="shared" si="142"/>
        <v>355.07</v>
      </c>
      <c r="G673" s="78">
        <f t="shared" si="142"/>
        <v>2544.6999999999998</v>
      </c>
      <c r="H673" s="78">
        <f t="shared" si="142"/>
        <v>1.3912</v>
      </c>
      <c r="I673" s="78">
        <f t="shared" si="142"/>
        <v>234.697</v>
      </c>
      <c r="J673" s="78">
        <f t="shared" si="142"/>
        <v>619.58000000000004</v>
      </c>
      <c r="K673" s="78">
        <f t="shared" si="142"/>
        <v>10.42</v>
      </c>
      <c r="L673" s="78">
        <f t="shared" si="142"/>
        <v>992.28899999999999</v>
      </c>
      <c r="M673" s="78">
        <f t="shared" si="142"/>
        <v>1423.63</v>
      </c>
      <c r="N673" s="78">
        <f t="shared" si="142"/>
        <v>336.84399999999999</v>
      </c>
      <c r="O673" s="129">
        <f t="shared" si="142"/>
        <v>23.459000000000003</v>
      </c>
    </row>
    <row r="674" spans="1:15" ht="13.5" customHeight="1" thickTop="1" x14ac:dyDescent="0.2">
      <c r="A674" s="106"/>
      <c r="B674" s="106"/>
      <c r="C674" s="106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</row>
    <row r="675" spans="1:15" ht="12.75" customHeight="1" x14ac:dyDescent="0.2">
      <c r="A675" s="106"/>
      <c r="B675" s="106"/>
      <c r="C675" s="106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228" t="s">
        <v>319</v>
      </c>
      <c r="O675" s="228"/>
    </row>
    <row r="676" spans="1:15" ht="15.75" customHeight="1" x14ac:dyDescent="0.25">
      <c r="A676" s="105" t="s">
        <v>110</v>
      </c>
      <c r="B676" s="106"/>
      <c r="C676" s="106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</row>
    <row r="677" spans="1:15" ht="13.5" customHeight="1" thickBot="1" x14ac:dyDescent="0.25">
      <c r="A677" s="107"/>
      <c r="B677" s="106"/>
      <c r="C677" s="106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</row>
    <row r="678" spans="1:15" ht="16.5" customHeight="1" thickTop="1" thickBot="1" x14ac:dyDescent="0.25">
      <c r="A678" s="232" t="s">
        <v>1</v>
      </c>
      <c r="B678" s="233" t="s">
        <v>2</v>
      </c>
      <c r="C678" s="233" t="s">
        <v>3</v>
      </c>
      <c r="D678" s="234" t="s">
        <v>4</v>
      </c>
      <c r="E678" s="234"/>
      <c r="F678" s="234"/>
      <c r="G678" s="235" t="s">
        <v>5</v>
      </c>
      <c r="H678" s="234" t="s">
        <v>6</v>
      </c>
      <c r="I678" s="234"/>
      <c r="J678" s="234"/>
      <c r="K678" s="234"/>
      <c r="L678" s="236" t="s">
        <v>7</v>
      </c>
      <c r="M678" s="236"/>
      <c r="N678" s="236"/>
      <c r="O678" s="236"/>
    </row>
    <row r="679" spans="1:15" ht="17.25" customHeight="1" thickTop="1" thickBot="1" x14ac:dyDescent="0.25">
      <c r="A679" s="232"/>
      <c r="B679" s="233"/>
      <c r="C679" s="233"/>
      <c r="D679" s="133" t="s">
        <v>8</v>
      </c>
      <c r="E679" s="133" t="s">
        <v>9</v>
      </c>
      <c r="F679" s="133" t="s">
        <v>10</v>
      </c>
      <c r="G679" s="235"/>
      <c r="H679" s="133" t="s">
        <v>11</v>
      </c>
      <c r="I679" s="133" t="s">
        <v>12</v>
      </c>
      <c r="J679" s="133" t="s">
        <v>13</v>
      </c>
      <c r="K679" s="133" t="s">
        <v>14</v>
      </c>
      <c r="L679" s="133" t="s">
        <v>15</v>
      </c>
      <c r="M679" s="133" t="s">
        <v>16</v>
      </c>
      <c r="N679" s="133" t="s">
        <v>17</v>
      </c>
      <c r="O679" s="134" t="s">
        <v>18</v>
      </c>
    </row>
    <row r="680" spans="1:15" ht="16.5" customHeight="1" thickTop="1" x14ac:dyDescent="0.2">
      <c r="A680" s="225" t="s">
        <v>19</v>
      </c>
      <c r="B680" s="225"/>
      <c r="C680" s="110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  <c r="N680" s="135"/>
      <c r="O680" s="140"/>
    </row>
    <row r="681" spans="1:15" s="60" customFormat="1" ht="15.75" customHeight="1" x14ac:dyDescent="0.2">
      <c r="A681" s="69" t="s">
        <v>224</v>
      </c>
      <c r="B681" s="153" t="s">
        <v>147</v>
      </c>
      <c r="C681" s="189" t="s">
        <v>173</v>
      </c>
      <c r="D681" s="86">
        <v>17.7</v>
      </c>
      <c r="E681" s="86">
        <v>18.899999999999999</v>
      </c>
      <c r="F681" s="86">
        <v>62.21</v>
      </c>
      <c r="G681" s="86">
        <v>488.5</v>
      </c>
      <c r="H681" s="86">
        <v>0.23</v>
      </c>
      <c r="I681" s="86">
        <v>4</v>
      </c>
      <c r="J681" s="86">
        <v>104.35</v>
      </c>
      <c r="K681" s="86">
        <v>4.8</v>
      </c>
      <c r="L681" s="86">
        <v>143.94</v>
      </c>
      <c r="M681" s="86">
        <v>111.9</v>
      </c>
      <c r="N681" s="86">
        <v>18.260000000000002</v>
      </c>
      <c r="O681" s="86">
        <v>1.57</v>
      </c>
    </row>
    <row r="682" spans="1:15" s="25" customFormat="1" ht="25.5" customHeight="1" x14ac:dyDescent="0.2">
      <c r="A682" s="69" t="s">
        <v>158</v>
      </c>
      <c r="B682" s="39" t="s">
        <v>62</v>
      </c>
      <c r="C682" s="178">
        <v>100</v>
      </c>
      <c r="D682" s="41">
        <v>0.4</v>
      </c>
      <c r="E682" s="41">
        <v>0.4</v>
      </c>
      <c r="F682" s="41">
        <v>9.8000000000000007</v>
      </c>
      <c r="G682" s="41">
        <v>47</v>
      </c>
      <c r="H682" s="41">
        <v>0.03</v>
      </c>
      <c r="I682" s="41">
        <v>10</v>
      </c>
      <c r="J682" s="41">
        <v>0</v>
      </c>
      <c r="K682" s="41">
        <v>0.2</v>
      </c>
      <c r="L682" s="41">
        <v>16</v>
      </c>
      <c r="M682" s="41">
        <v>11</v>
      </c>
      <c r="N682" s="41">
        <v>9</v>
      </c>
      <c r="O682" s="54">
        <v>2.2000000000000002</v>
      </c>
    </row>
    <row r="683" spans="1:15" s="31" customFormat="1" ht="15.75" customHeight="1" x14ac:dyDescent="0.2">
      <c r="A683" s="91" t="s">
        <v>286</v>
      </c>
      <c r="B683" s="39" t="s">
        <v>48</v>
      </c>
      <c r="C683" s="178">
        <v>200</v>
      </c>
      <c r="D683" s="41">
        <v>2</v>
      </c>
      <c r="E683" s="41">
        <v>1.85</v>
      </c>
      <c r="F683" s="41">
        <v>14.6</v>
      </c>
      <c r="G683" s="41">
        <v>83</v>
      </c>
      <c r="H683" s="41">
        <v>0.04</v>
      </c>
      <c r="I683" s="41">
        <v>0.03</v>
      </c>
      <c r="J683" s="41">
        <v>0.01</v>
      </c>
      <c r="K683" s="41">
        <v>0</v>
      </c>
      <c r="L683" s="41">
        <v>115.82</v>
      </c>
      <c r="M683" s="41">
        <v>93</v>
      </c>
      <c r="N683" s="41">
        <v>15</v>
      </c>
      <c r="O683" s="54">
        <v>0.87</v>
      </c>
    </row>
    <row r="684" spans="1:15" ht="16.5" customHeight="1" thickBot="1" x14ac:dyDescent="0.25">
      <c r="A684" s="226" t="s">
        <v>23</v>
      </c>
      <c r="B684" s="226"/>
      <c r="C684" s="184">
        <v>500</v>
      </c>
      <c r="D684" s="112">
        <f t="shared" ref="D684:O684" si="143">SUM(D681:D683)</f>
        <v>20.099999999999998</v>
      </c>
      <c r="E684" s="112">
        <f t="shared" si="143"/>
        <v>21.15</v>
      </c>
      <c r="F684" s="112">
        <f t="shared" si="143"/>
        <v>86.61</v>
      </c>
      <c r="G684" s="112">
        <f t="shared" si="143"/>
        <v>618.5</v>
      </c>
      <c r="H684" s="112">
        <f t="shared" si="143"/>
        <v>0.3</v>
      </c>
      <c r="I684" s="112">
        <f t="shared" si="143"/>
        <v>14.03</v>
      </c>
      <c r="J684" s="112">
        <f t="shared" si="143"/>
        <v>104.36</v>
      </c>
      <c r="K684" s="112">
        <f t="shared" si="143"/>
        <v>5</v>
      </c>
      <c r="L684" s="112">
        <f t="shared" si="143"/>
        <v>275.76</v>
      </c>
      <c r="M684" s="112">
        <f t="shared" si="143"/>
        <v>215.9</v>
      </c>
      <c r="N684" s="112">
        <f t="shared" si="143"/>
        <v>42.260000000000005</v>
      </c>
      <c r="O684" s="113">
        <f t="shared" si="143"/>
        <v>4.6400000000000006</v>
      </c>
    </row>
    <row r="685" spans="1:15" ht="16.5" customHeight="1" thickTop="1" x14ac:dyDescent="0.2">
      <c r="A685" s="225" t="s">
        <v>24</v>
      </c>
      <c r="B685" s="225"/>
      <c r="C685" s="154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138"/>
    </row>
    <row r="686" spans="1:15" ht="15.75" customHeight="1" x14ac:dyDescent="0.2">
      <c r="A686" s="121" t="s">
        <v>348</v>
      </c>
      <c r="B686" s="118" t="s">
        <v>148</v>
      </c>
      <c r="C686" s="177" t="s">
        <v>337</v>
      </c>
      <c r="D686" s="119">
        <v>4</v>
      </c>
      <c r="E686" s="119">
        <v>8.5</v>
      </c>
      <c r="F686" s="119">
        <v>4.2</v>
      </c>
      <c r="G686" s="119">
        <v>109.3</v>
      </c>
      <c r="H686" s="119">
        <v>0.01</v>
      </c>
      <c r="I686" s="119">
        <v>3</v>
      </c>
      <c r="J686" s="119">
        <v>0.08</v>
      </c>
      <c r="K686" s="119">
        <v>8</v>
      </c>
      <c r="L686" s="119">
        <v>45</v>
      </c>
      <c r="M686" s="119">
        <v>0.12</v>
      </c>
      <c r="N686" s="119">
        <v>0</v>
      </c>
      <c r="O686" s="120">
        <v>0</v>
      </c>
    </row>
    <row r="687" spans="1:15" s="25" customFormat="1" ht="15.75" customHeight="1" x14ac:dyDescent="0.2">
      <c r="A687" s="42" t="s">
        <v>227</v>
      </c>
      <c r="B687" s="27" t="s">
        <v>69</v>
      </c>
      <c r="C687" s="28">
        <v>230</v>
      </c>
      <c r="D687" s="29">
        <v>4.5080000000000009</v>
      </c>
      <c r="E687" s="29">
        <v>4.9219999999999997</v>
      </c>
      <c r="F687" s="29">
        <v>18.537999999999997</v>
      </c>
      <c r="G687" s="29">
        <v>136.38999999999999</v>
      </c>
      <c r="H687" s="29">
        <v>0.13569999999999999</v>
      </c>
      <c r="I687" s="29">
        <v>5.359</v>
      </c>
      <c r="J687" s="29">
        <v>108</v>
      </c>
      <c r="K687" s="29">
        <v>2.2540000000000004</v>
      </c>
      <c r="L687" s="29">
        <v>38.18</v>
      </c>
      <c r="M687" s="29">
        <v>156.38</v>
      </c>
      <c r="N687" s="29">
        <v>35.19</v>
      </c>
      <c r="O687" s="29">
        <v>7.0000000000000007E-2</v>
      </c>
    </row>
    <row r="688" spans="1:15" s="25" customFormat="1" ht="15.75" customHeight="1" x14ac:dyDescent="0.2">
      <c r="A688" s="65" t="s">
        <v>228</v>
      </c>
      <c r="B688" s="34" t="s">
        <v>63</v>
      </c>
      <c r="C688" s="28">
        <v>120</v>
      </c>
      <c r="D688" s="29">
        <v>6.7</v>
      </c>
      <c r="E688" s="29">
        <v>12.9</v>
      </c>
      <c r="F688" s="29">
        <v>19.5</v>
      </c>
      <c r="G688" s="29">
        <v>219.8</v>
      </c>
      <c r="H688" s="29">
        <v>0.1065</v>
      </c>
      <c r="I688" s="29">
        <v>15.477</v>
      </c>
      <c r="J688" s="29">
        <v>7.2250999999999996E-2</v>
      </c>
      <c r="K688" s="29">
        <v>0.60899999999999999</v>
      </c>
      <c r="L688" s="29">
        <v>273.95</v>
      </c>
      <c r="M688" s="29">
        <v>135.02000000000001</v>
      </c>
      <c r="N688" s="29">
        <v>16.329999999999998</v>
      </c>
      <c r="O688" s="30">
        <v>0.05</v>
      </c>
    </row>
    <row r="689" spans="1:15" s="25" customFormat="1" ht="15.75" customHeight="1" x14ac:dyDescent="0.2">
      <c r="A689" s="42" t="s">
        <v>229</v>
      </c>
      <c r="B689" s="27" t="s">
        <v>30</v>
      </c>
      <c r="C689" s="28">
        <v>150</v>
      </c>
      <c r="D689" s="29">
        <v>5.6550000000000002</v>
      </c>
      <c r="E689" s="29">
        <v>0.67500000000000004</v>
      </c>
      <c r="F689" s="29">
        <v>29.04</v>
      </c>
      <c r="G689" s="29">
        <v>144.9</v>
      </c>
      <c r="H689" s="29">
        <v>5.7000000000000002E-2</v>
      </c>
      <c r="I689" s="29">
        <v>1.4999999999999999E-2</v>
      </c>
      <c r="J689" s="29">
        <v>150</v>
      </c>
      <c r="K689" s="29">
        <v>0.79500000000000004</v>
      </c>
      <c r="L689" s="29">
        <v>5.7</v>
      </c>
      <c r="M689" s="29">
        <v>52.66</v>
      </c>
      <c r="N689" s="29">
        <v>8.1</v>
      </c>
      <c r="O689" s="29">
        <v>0.4</v>
      </c>
    </row>
    <row r="690" spans="1:15" s="25" customFormat="1" ht="25.5" customHeight="1" x14ac:dyDescent="0.2">
      <c r="A690" s="42" t="s">
        <v>166</v>
      </c>
      <c r="B690" s="27" t="s">
        <v>20</v>
      </c>
      <c r="C690" s="28">
        <v>60</v>
      </c>
      <c r="D690" s="29">
        <v>4.5599999999999996</v>
      </c>
      <c r="E690" s="29">
        <v>0.48</v>
      </c>
      <c r="F690" s="29">
        <v>29.52</v>
      </c>
      <c r="G690" s="29">
        <v>141</v>
      </c>
      <c r="H690" s="29">
        <v>6.6000000000000003E-2</v>
      </c>
      <c r="I690" s="29">
        <v>0</v>
      </c>
      <c r="J690" s="29">
        <v>0</v>
      </c>
      <c r="K690" s="29">
        <v>0.66</v>
      </c>
      <c r="L690" s="29">
        <v>12</v>
      </c>
      <c r="M690" s="29">
        <v>39</v>
      </c>
      <c r="N690" s="29">
        <v>8.4</v>
      </c>
      <c r="O690" s="29">
        <v>0.66</v>
      </c>
    </row>
    <row r="691" spans="1:15" s="25" customFormat="1" ht="25.5" customHeight="1" x14ac:dyDescent="0.2">
      <c r="A691" s="42" t="s">
        <v>158</v>
      </c>
      <c r="B691" s="27" t="s">
        <v>36</v>
      </c>
      <c r="C691" s="28">
        <v>100</v>
      </c>
      <c r="D691" s="32">
        <v>0.9</v>
      </c>
      <c r="E691" s="32">
        <v>0.2</v>
      </c>
      <c r="F691" s="32">
        <v>8.1</v>
      </c>
      <c r="G691" s="32">
        <v>43</v>
      </c>
      <c r="H691" s="32">
        <v>0.04</v>
      </c>
      <c r="I691" s="32">
        <v>60</v>
      </c>
      <c r="J691" s="32">
        <v>0</v>
      </c>
      <c r="K691" s="32">
        <v>0.2</v>
      </c>
      <c r="L691" s="32">
        <v>34</v>
      </c>
      <c r="M691" s="32">
        <v>23</v>
      </c>
      <c r="N691" s="32">
        <v>13</v>
      </c>
      <c r="O691" s="46">
        <v>0.3</v>
      </c>
    </row>
    <row r="692" spans="1:15" s="31" customFormat="1" ht="25.5" customHeight="1" x14ac:dyDescent="0.2">
      <c r="A692" s="42" t="s">
        <v>180</v>
      </c>
      <c r="B692" s="27" t="s">
        <v>65</v>
      </c>
      <c r="C692" s="28">
        <v>200</v>
      </c>
      <c r="D692" s="29">
        <v>0.3</v>
      </c>
      <c r="E692" s="29">
        <v>0</v>
      </c>
      <c r="F692" s="29">
        <v>20.100000000000001</v>
      </c>
      <c r="G692" s="29">
        <v>81</v>
      </c>
      <c r="H692" s="29">
        <v>0</v>
      </c>
      <c r="I692" s="29">
        <v>0.8</v>
      </c>
      <c r="J692" s="29">
        <v>0</v>
      </c>
      <c r="K692" s="29">
        <v>0</v>
      </c>
      <c r="L692" s="29">
        <v>10</v>
      </c>
      <c r="M692" s="29">
        <v>6</v>
      </c>
      <c r="N692" s="29">
        <v>3</v>
      </c>
      <c r="O692" s="30">
        <v>0.6</v>
      </c>
    </row>
    <row r="693" spans="1:15" ht="16.5" customHeight="1" thickBot="1" x14ac:dyDescent="0.25">
      <c r="A693" s="226" t="s">
        <v>28</v>
      </c>
      <c r="B693" s="226"/>
      <c r="C693" s="184">
        <v>962</v>
      </c>
      <c r="D693" s="112">
        <f t="shared" ref="D693:O693" si="144">SUM(D686:D692)</f>
        <v>26.623000000000001</v>
      </c>
      <c r="E693" s="112">
        <f t="shared" si="144"/>
        <v>27.677000000000003</v>
      </c>
      <c r="F693" s="112">
        <f t="shared" si="144"/>
        <v>128.99799999999999</v>
      </c>
      <c r="G693" s="112">
        <f t="shared" si="144"/>
        <v>875.39</v>
      </c>
      <c r="H693" s="112">
        <f t="shared" si="144"/>
        <v>0.41519999999999996</v>
      </c>
      <c r="I693" s="112">
        <f t="shared" si="144"/>
        <v>84.650999999999996</v>
      </c>
      <c r="J693" s="112">
        <f t="shared" si="144"/>
        <v>258.15225099999998</v>
      </c>
      <c r="K693" s="112">
        <f t="shared" si="144"/>
        <v>12.518000000000001</v>
      </c>
      <c r="L693" s="112">
        <f t="shared" si="144"/>
        <v>418.83</v>
      </c>
      <c r="M693" s="112">
        <f t="shared" si="144"/>
        <v>412.17999999999995</v>
      </c>
      <c r="N693" s="112">
        <f t="shared" si="144"/>
        <v>84.02</v>
      </c>
      <c r="O693" s="113">
        <f t="shared" si="144"/>
        <v>2.08</v>
      </c>
    </row>
    <row r="694" spans="1:15" ht="16.5" customHeight="1" thickTop="1" x14ac:dyDescent="0.2">
      <c r="A694" s="227" t="s">
        <v>358</v>
      </c>
      <c r="B694" s="227"/>
      <c r="C694" s="122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4"/>
    </row>
    <row r="695" spans="1:15" ht="25.5" customHeight="1" x14ac:dyDescent="0.2">
      <c r="A695" s="147" t="s">
        <v>230</v>
      </c>
      <c r="B695" s="142" t="s">
        <v>149</v>
      </c>
      <c r="C695" s="177">
        <v>60</v>
      </c>
      <c r="D695" s="119">
        <v>0.42</v>
      </c>
      <c r="E695" s="119">
        <v>0.06</v>
      </c>
      <c r="F695" s="119">
        <v>1.1399999999999999</v>
      </c>
      <c r="G695" s="119">
        <v>6.6</v>
      </c>
      <c r="H695" s="119">
        <v>1.7999999999999999E-2</v>
      </c>
      <c r="I695" s="119">
        <v>2.1</v>
      </c>
      <c r="J695" s="119">
        <v>0</v>
      </c>
      <c r="K695" s="119">
        <v>0.06</v>
      </c>
      <c r="L695" s="119">
        <v>10.68</v>
      </c>
      <c r="M695" s="119">
        <v>18.18</v>
      </c>
      <c r="N695" s="119">
        <v>8.4600000000000009</v>
      </c>
      <c r="O695" s="120">
        <v>0.30599999999999999</v>
      </c>
    </row>
    <row r="696" spans="1:15" s="25" customFormat="1" ht="15.75" customHeight="1" x14ac:dyDescent="0.2">
      <c r="A696" s="69" t="s">
        <v>279</v>
      </c>
      <c r="B696" s="39" t="s">
        <v>193</v>
      </c>
      <c r="C696" s="178">
        <v>110</v>
      </c>
      <c r="D696" s="41">
        <v>8.68</v>
      </c>
      <c r="E696" s="41">
        <v>10.67</v>
      </c>
      <c r="F696" s="41">
        <v>11.99</v>
      </c>
      <c r="G696" s="41">
        <v>178.77</v>
      </c>
      <c r="H696" s="41">
        <v>4.3499999999999997E-2</v>
      </c>
      <c r="I696" s="41">
        <v>2.177</v>
      </c>
      <c r="J696" s="41">
        <v>0.06</v>
      </c>
      <c r="K696" s="41">
        <v>1.248</v>
      </c>
      <c r="L696" s="41">
        <v>54.41</v>
      </c>
      <c r="M696" s="41">
        <v>102.36799999999999</v>
      </c>
      <c r="N696" s="41">
        <v>18.608000000000001</v>
      </c>
      <c r="O696" s="54">
        <v>0.54</v>
      </c>
    </row>
    <row r="697" spans="1:15" s="25" customFormat="1" ht="15.75" customHeight="1" x14ac:dyDescent="0.2">
      <c r="A697" s="42" t="s">
        <v>287</v>
      </c>
      <c r="B697" s="27" t="s">
        <v>150</v>
      </c>
      <c r="C697" s="28">
        <v>150</v>
      </c>
      <c r="D697" s="29">
        <v>5.98</v>
      </c>
      <c r="E697" s="29">
        <v>7.94</v>
      </c>
      <c r="F697" s="29">
        <v>9.84</v>
      </c>
      <c r="G697" s="29">
        <v>134.74</v>
      </c>
      <c r="H697" s="29">
        <v>0.08</v>
      </c>
      <c r="I697" s="29">
        <v>34</v>
      </c>
      <c r="J697" s="29">
        <v>0</v>
      </c>
      <c r="K697" s="29">
        <v>0</v>
      </c>
      <c r="L697" s="29">
        <v>122</v>
      </c>
      <c r="M697" s="29">
        <v>0</v>
      </c>
      <c r="N697" s="29">
        <v>0</v>
      </c>
      <c r="O697" s="29">
        <v>2</v>
      </c>
    </row>
    <row r="698" spans="1:15" s="25" customFormat="1" ht="25.5" customHeight="1" x14ac:dyDescent="0.2">
      <c r="A698" s="42" t="s">
        <v>166</v>
      </c>
      <c r="B698" s="27" t="s">
        <v>20</v>
      </c>
      <c r="C698" s="28">
        <v>60</v>
      </c>
      <c r="D698" s="29">
        <v>4.5599999999999996</v>
      </c>
      <c r="E698" s="29">
        <v>0.48</v>
      </c>
      <c r="F698" s="29">
        <v>29.52</v>
      </c>
      <c r="G698" s="29">
        <v>141</v>
      </c>
      <c r="H698" s="29">
        <v>6.6000000000000003E-2</v>
      </c>
      <c r="I698" s="29">
        <v>0</v>
      </c>
      <c r="J698" s="29">
        <v>0</v>
      </c>
      <c r="K698" s="29">
        <v>0.66</v>
      </c>
      <c r="L698" s="29">
        <v>12</v>
      </c>
      <c r="M698" s="29">
        <v>39</v>
      </c>
      <c r="N698" s="29">
        <v>8.4</v>
      </c>
      <c r="O698" s="29">
        <v>0.66</v>
      </c>
    </row>
    <row r="699" spans="1:15" s="25" customFormat="1" ht="25.5" customHeight="1" x14ac:dyDescent="0.2">
      <c r="A699" s="65" t="s">
        <v>231</v>
      </c>
      <c r="B699" s="45" t="s">
        <v>151</v>
      </c>
      <c r="C699" s="28">
        <v>200</v>
      </c>
      <c r="D699" s="29">
        <v>0.3</v>
      </c>
      <c r="E699" s="29">
        <v>0</v>
      </c>
      <c r="F699" s="29">
        <v>31.1</v>
      </c>
      <c r="G699" s="29">
        <v>126</v>
      </c>
      <c r="H699" s="29">
        <v>0</v>
      </c>
      <c r="I699" s="29">
        <v>0.1</v>
      </c>
      <c r="J699" s="29">
        <v>0</v>
      </c>
      <c r="K699" s="29">
        <v>0</v>
      </c>
      <c r="L699" s="29">
        <v>14</v>
      </c>
      <c r="M699" s="29">
        <v>12</v>
      </c>
      <c r="N699" s="29">
        <v>3</v>
      </c>
      <c r="O699" s="84">
        <v>0.7</v>
      </c>
    </row>
    <row r="700" spans="1:15" ht="16.5" customHeight="1" thickBot="1" x14ac:dyDescent="0.25">
      <c r="A700" s="226" t="s">
        <v>359</v>
      </c>
      <c r="B700" s="226"/>
      <c r="C700" s="184">
        <f>SUM(C695:C699)</f>
        <v>580</v>
      </c>
      <c r="D700" s="112">
        <f t="shared" ref="D700:O700" si="145">SUM(D695:D699)</f>
        <v>19.940000000000001</v>
      </c>
      <c r="E700" s="112">
        <f t="shared" si="145"/>
        <v>19.150000000000002</v>
      </c>
      <c r="F700" s="112">
        <f t="shared" si="145"/>
        <v>83.59</v>
      </c>
      <c r="G700" s="112">
        <f t="shared" si="145"/>
        <v>587.11</v>
      </c>
      <c r="H700" s="112">
        <f t="shared" si="145"/>
        <v>0.20750000000000002</v>
      </c>
      <c r="I700" s="112">
        <f t="shared" si="145"/>
        <v>38.377000000000002</v>
      </c>
      <c r="J700" s="112">
        <f t="shared" si="145"/>
        <v>0.06</v>
      </c>
      <c r="K700" s="112">
        <f t="shared" si="145"/>
        <v>1.968</v>
      </c>
      <c r="L700" s="112">
        <f t="shared" si="145"/>
        <v>213.09</v>
      </c>
      <c r="M700" s="112">
        <f t="shared" si="145"/>
        <v>171.548</v>
      </c>
      <c r="N700" s="112">
        <f t="shared" si="145"/>
        <v>38.468000000000004</v>
      </c>
      <c r="O700" s="113">
        <f t="shared" si="145"/>
        <v>4.2060000000000004</v>
      </c>
    </row>
    <row r="701" spans="1:15" ht="16.5" customHeight="1" thickTop="1" x14ac:dyDescent="0.2">
      <c r="A701" s="225" t="s">
        <v>360</v>
      </c>
      <c r="B701" s="225"/>
      <c r="C701" s="137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138"/>
    </row>
    <row r="702" spans="1:15" s="25" customFormat="1" ht="22.5" customHeight="1" x14ac:dyDescent="0.2">
      <c r="A702" s="198" t="s">
        <v>351</v>
      </c>
      <c r="B702" s="199" t="s">
        <v>352</v>
      </c>
      <c r="C702" s="183">
        <v>225</v>
      </c>
      <c r="D702" s="194">
        <v>6.75</v>
      </c>
      <c r="E702" s="194">
        <v>5.5</v>
      </c>
      <c r="F702" s="194">
        <v>24.75</v>
      </c>
      <c r="G702" s="194">
        <v>181.8</v>
      </c>
      <c r="H702" s="194">
        <v>7.1999999999999995E-2</v>
      </c>
      <c r="I702" s="194">
        <v>1.35</v>
      </c>
      <c r="J702" s="194">
        <v>4.4999999999999998E-2</v>
      </c>
      <c r="K702" s="194">
        <v>0</v>
      </c>
      <c r="L702" s="194">
        <v>267.75</v>
      </c>
      <c r="M702" s="194">
        <v>204.75</v>
      </c>
      <c r="N702" s="194">
        <v>31.5</v>
      </c>
      <c r="O702" s="195">
        <v>0.22500000000000001</v>
      </c>
    </row>
    <row r="703" spans="1:15" s="73" customFormat="1" ht="25.5" customHeight="1" x14ac:dyDescent="0.2">
      <c r="A703" s="69" t="s">
        <v>253</v>
      </c>
      <c r="B703" s="71" t="s">
        <v>262</v>
      </c>
      <c r="C703" s="178">
        <v>75</v>
      </c>
      <c r="D703" s="41">
        <v>6.12</v>
      </c>
      <c r="E703" s="41">
        <v>5.0999999999999996</v>
      </c>
      <c r="F703" s="41">
        <v>43.6</v>
      </c>
      <c r="G703" s="41">
        <v>245.1</v>
      </c>
      <c r="H703" s="41">
        <v>7.0000000000000007E-2</v>
      </c>
      <c r="I703" s="41">
        <v>2.855</v>
      </c>
      <c r="J703" s="41">
        <v>0</v>
      </c>
      <c r="K703" s="41">
        <v>0.46500000000000002</v>
      </c>
      <c r="L703" s="41">
        <v>8.6199999999999992</v>
      </c>
      <c r="M703" s="41">
        <v>37.35</v>
      </c>
      <c r="N703" s="41">
        <v>14.1</v>
      </c>
      <c r="O703" s="54">
        <v>0.56000000000000005</v>
      </c>
    </row>
    <row r="704" spans="1:15" ht="16.5" customHeight="1" thickBot="1" x14ac:dyDescent="0.25">
      <c r="A704" s="226" t="s">
        <v>364</v>
      </c>
      <c r="B704" s="226"/>
      <c r="C704" s="184">
        <f>SUM(C702:C703)</f>
        <v>300</v>
      </c>
      <c r="D704" s="112">
        <f>SUM(D702:D703)</f>
        <v>12.870000000000001</v>
      </c>
      <c r="E704" s="112">
        <f t="shared" ref="E704:O704" si="146">SUM(E702:E703)</f>
        <v>10.6</v>
      </c>
      <c r="F704" s="112">
        <f t="shared" si="146"/>
        <v>68.349999999999994</v>
      </c>
      <c r="G704" s="139">
        <f t="shared" si="146"/>
        <v>426.9</v>
      </c>
      <c r="H704" s="112">
        <f t="shared" si="146"/>
        <v>0.14200000000000002</v>
      </c>
      <c r="I704" s="112">
        <f t="shared" si="146"/>
        <v>4.2050000000000001</v>
      </c>
      <c r="J704" s="112">
        <f t="shared" si="146"/>
        <v>4.4999999999999998E-2</v>
      </c>
      <c r="K704" s="112">
        <f t="shared" si="146"/>
        <v>0.46500000000000002</v>
      </c>
      <c r="L704" s="112">
        <f t="shared" si="146"/>
        <v>276.37</v>
      </c>
      <c r="M704" s="112">
        <f t="shared" si="146"/>
        <v>242.1</v>
      </c>
      <c r="N704" s="112">
        <f t="shared" si="146"/>
        <v>45.6</v>
      </c>
      <c r="O704" s="113">
        <f t="shared" si="146"/>
        <v>0.78500000000000003</v>
      </c>
    </row>
    <row r="705" spans="1:15" ht="16.5" customHeight="1" thickTop="1" thickBot="1" x14ac:dyDescent="0.25">
      <c r="A705" s="229" t="s">
        <v>362</v>
      </c>
      <c r="B705" s="230"/>
      <c r="C705" s="128"/>
      <c r="D705" s="78">
        <f>D684+D693+D700</f>
        <v>66.662999999999997</v>
      </c>
      <c r="E705" s="78">
        <f t="shared" ref="E705:O705" si="147">E684+E693+E700</f>
        <v>67.977000000000004</v>
      </c>
      <c r="F705" s="78">
        <f t="shared" si="147"/>
        <v>299.19799999999998</v>
      </c>
      <c r="G705" s="78">
        <f t="shared" si="147"/>
        <v>2081</v>
      </c>
      <c r="H705" s="78">
        <f t="shared" si="147"/>
        <v>0.92269999999999996</v>
      </c>
      <c r="I705" s="78">
        <f t="shared" si="147"/>
        <v>137.05799999999999</v>
      </c>
      <c r="J705" s="78">
        <f t="shared" si="147"/>
        <v>362.57225099999999</v>
      </c>
      <c r="K705" s="78">
        <f t="shared" si="147"/>
        <v>19.486000000000001</v>
      </c>
      <c r="L705" s="78">
        <f t="shared" si="147"/>
        <v>907.68</v>
      </c>
      <c r="M705" s="78">
        <f t="shared" si="147"/>
        <v>799.62799999999993</v>
      </c>
      <c r="N705" s="78">
        <f t="shared" si="147"/>
        <v>164.74799999999999</v>
      </c>
      <c r="O705" s="78">
        <f t="shared" si="147"/>
        <v>10.926000000000002</v>
      </c>
    </row>
    <row r="706" spans="1:15" ht="16.5" customHeight="1" thickTop="1" thickBot="1" x14ac:dyDescent="0.25">
      <c r="A706" s="229" t="s">
        <v>363</v>
      </c>
      <c r="B706" s="230"/>
      <c r="C706" s="128"/>
      <c r="D706" s="78">
        <f>D684+D693+D704</f>
        <v>59.593000000000004</v>
      </c>
      <c r="E706" s="78">
        <f t="shared" ref="E706:O706" si="148">E684+E693+E704</f>
        <v>59.427</v>
      </c>
      <c r="F706" s="78">
        <f t="shared" si="148"/>
        <v>283.95799999999997</v>
      </c>
      <c r="G706" s="78">
        <f t="shared" si="148"/>
        <v>1920.79</v>
      </c>
      <c r="H706" s="78">
        <f t="shared" si="148"/>
        <v>0.85719999999999996</v>
      </c>
      <c r="I706" s="78">
        <f t="shared" si="148"/>
        <v>102.886</v>
      </c>
      <c r="J706" s="78">
        <f t="shared" si="148"/>
        <v>362.55725100000001</v>
      </c>
      <c r="K706" s="78">
        <f t="shared" si="148"/>
        <v>17.983000000000001</v>
      </c>
      <c r="L706" s="78">
        <f t="shared" si="148"/>
        <v>970.95999999999992</v>
      </c>
      <c r="M706" s="78">
        <f t="shared" si="148"/>
        <v>870.18</v>
      </c>
      <c r="N706" s="78">
        <f t="shared" si="148"/>
        <v>171.88</v>
      </c>
      <c r="O706" s="78">
        <f t="shared" si="148"/>
        <v>7.5050000000000008</v>
      </c>
    </row>
    <row r="707" spans="1:15" ht="17.25" customHeight="1" thickTop="1" thickBot="1" x14ac:dyDescent="0.25">
      <c r="A707" s="231" t="s">
        <v>111</v>
      </c>
      <c r="B707" s="231"/>
      <c r="C707" s="128"/>
      <c r="D707" s="78">
        <f t="shared" ref="D707:O707" si="149">D684+D693+D700+D704</f>
        <v>79.533000000000001</v>
      </c>
      <c r="E707" s="78">
        <f t="shared" si="149"/>
        <v>78.576999999999998</v>
      </c>
      <c r="F707" s="78">
        <f t="shared" si="149"/>
        <v>367.548</v>
      </c>
      <c r="G707" s="78">
        <f t="shared" si="149"/>
        <v>2507.9</v>
      </c>
      <c r="H707" s="78">
        <f t="shared" si="149"/>
        <v>1.0647</v>
      </c>
      <c r="I707" s="78">
        <f t="shared" si="149"/>
        <v>141.26300000000001</v>
      </c>
      <c r="J707" s="78">
        <f t="shared" si="149"/>
        <v>362.61725100000001</v>
      </c>
      <c r="K707" s="78">
        <f t="shared" si="149"/>
        <v>19.951000000000001</v>
      </c>
      <c r="L707" s="78">
        <f t="shared" si="149"/>
        <v>1184.05</v>
      </c>
      <c r="M707" s="78">
        <f t="shared" si="149"/>
        <v>1041.7279999999998</v>
      </c>
      <c r="N707" s="78">
        <f t="shared" si="149"/>
        <v>210.34799999999998</v>
      </c>
      <c r="O707" s="129">
        <f t="shared" si="149"/>
        <v>11.711000000000002</v>
      </c>
    </row>
    <row r="708" spans="1:15" ht="13.5" customHeight="1" thickTop="1" x14ac:dyDescent="0.2">
      <c r="A708" s="106"/>
      <c r="B708" s="106"/>
      <c r="C708" s="106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</row>
    <row r="709" spans="1:15" ht="12.75" customHeight="1" x14ac:dyDescent="0.2">
      <c r="A709" s="106"/>
      <c r="B709" s="106"/>
      <c r="C709" s="106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228" t="s">
        <v>319</v>
      </c>
      <c r="O709" s="228"/>
    </row>
    <row r="710" spans="1:15" ht="15.75" customHeight="1" x14ac:dyDescent="0.25">
      <c r="A710" s="105" t="s">
        <v>112</v>
      </c>
      <c r="B710" s="106"/>
      <c r="C710" s="106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</row>
    <row r="711" spans="1:15" ht="13.5" customHeight="1" thickBot="1" x14ac:dyDescent="0.25">
      <c r="A711" s="107"/>
      <c r="B711" s="106"/>
      <c r="C711" s="106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</row>
    <row r="712" spans="1:15" ht="16.5" customHeight="1" thickTop="1" thickBot="1" x14ac:dyDescent="0.25">
      <c r="A712" s="232" t="s">
        <v>1</v>
      </c>
      <c r="B712" s="233" t="s">
        <v>2</v>
      </c>
      <c r="C712" s="233" t="s">
        <v>3</v>
      </c>
      <c r="D712" s="234" t="s">
        <v>4</v>
      </c>
      <c r="E712" s="234"/>
      <c r="F712" s="234"/>
      <c r="G712" s="235" t="s">
        <v>5</v>
      </c>
      <c r="H712" s="234" t="s">
        <v>6</v>
      </c>
      <c r="I712" s="234"/>
      <c r="J712" s="234"/>
      <c r="K712" s="234"/>
      <c r="L712" s="236" t="s">
        <v>7</v>
      </c>
      <c r="M712" s="236"/>
      <c r="N712" s="236"/>
      <c r="O712" s="236"/>
    </row>
    <row r="713" spans="1:15" ht="17.25" customHeight="1" thickTop="1" thickBot="1" x14ac:dyDescent="0.25">
      <c r="A713" s="232"/>
      <c r="B713" s="233"/>
      <c r="C713" s="233"/>
      <c r="D713" s="133" t="s">
        <v>8</v>
      </c>
      <c r="E713" s="133" t="s">
        <v>9</v>
      </c>
      <c r="F713" s="133" t="s">
        <v>10</v>
      </c>
      <c r="G713" s="235"/>
      <c r="H713" s="133" t="s">
        <v>11</v>
      </c>
      <c r="I713" s="133" t="s">
        <v>12</v>
      </c>
      <c r="J713" s="133" t="s">
        <v>13</v>
      </c>
      <c r="K713" s="133" t="s">
        <v>14</v>
      </c>
      <c r="L713" s="133" t="s">
        <v>15</v>
      </c>
      <c r="M713" s="133" t="s">
        <v>16</v>
      </c>
      <c r="N713" s="133" t="s">
        <v>17</v>
      </c>
      <c r="O713" s="134" t="s">
        <v>18</v>
      </c>
    </row>
    <row r="714" spans="1:15" ht="16.5" customHeight="1" thickTop="1" x14ac:dyDescent="0.2">
      <c r="A714" s="225" t="s">
        <v>19</v>
      </c>
      <c r="B714" s="225"/>
      <c r="C714" s="110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  <c r="N714" s="135"/>
      <c r="O714" s="140"/>
    </row>
    <row r="715" spans="1:15" s="25" customFormat="1" ht="15.75" customHeight="1" x14ac:dyDescent="0.2">
      <c r="A715" s="42" t="s">
        <v>288</v>
      </c>
      <c r="B715" s="27" t="s">
        <v>236</v>
      </c>
      <c r="C715" s="28">
        <v>180</v>
      </c>
      <c r="D715" s="29">
        <v>16.2</v>
      </c>
      <c r="E715" s="29">
        <v>6.2</v>
      </c>
      <c r="F715" s="29">
        <v>51.4</v>
      </c>
      <c r="G715" s="29">
        <v>325.60000000000002</v>
      </c>
      <c r="H715" s="29">
        <v>0.2</v>
      </c>
      <c r="I715" s="29">
        <v>0</v>
      </c>
      <c r="J715" s="29">
        <v>183</v>
      </c>
      <c r="K715" s="29">
        <v>7.0000000000000007E-2</v>
      </c>
      <c r="L715" s="29">
        <v>88</v>
      </c>
      <c r="M715" s="29">
        <v>190</v>
      </c>
      <c r="N715" s="29">
        <v>30</v>
      </c>
      <c r="O715" s="29">
        <v>0</v>
      </c>
    </row>
    <row r="716" spans="1:15" s="25" customFormat="1" ht="18" customHeight="1" x14ac:dyDescent="0.2">
      <c r="A716" s="42" t="s">
        <v>167</v>
      </c>
      <c r="B716" s="27" t="s">
        <v>144</v>
      </c>
      <c r="C716" s="28">
        <v>60</v>
      </c>
      <c r="D716" s="29">
        <v>2.74</v>
      </c>
      <c r="E716" s="29">
        <v>13.84</v>
      </c>
      <c r="F716" s="29">
        <v>18</v>
      </c>
      <c r="G716" s="29">
        <v>207.52</v>
      </c>
      <c r="H716" s="29">
        <v>0.05</v>
      </c>
      <c r="I716" s="29">
        <v>0</v>
      </c>
      <c r="J716" s="29">
        <v>60</v>
      </c>
      <c r="K716" s="29">
        <v>0.3</v>
      </c>
      <c r="L716" s="29">
        <v>49.2</v>
      </c>
      <c r="M716" s="29">
        <v>13</v>
      </c>
      <c r="N716" s="29">
        <v>6.05</v>
      </c>
      <c r="O716" s="29">
        <v>0</v>
      </c>
    </row>
    <row r="717" spans="1:15" s="35" customFormat="1" ht="25.5" customHeight="1" x14ac:dyDescent="0.2">
      <c r="A717" s="47" t="s">
        <v>158</v>
      </c>
      <c r="B717" s="38" t="s">
        <v>21</v>
      </c>
      <c r="C717" s="179">
        <v>100</v>
      </c>
      <c r="D717" s="48">
        <v>0.4</v>
      </c>
      <c r="E717" s="48">
        <v>0.3</v>
      </c>
      <c r="F717" s="48">
        <v>10.3</v>
      </c>
      <c r="G717" s="48">
        <v>47</v>
      </c>
      <c r="H717" s="48">
        <v>0.02</v>
      </c>
      <c r="I717" s="48">
        <v>5</v>
      </c>
      <c r="J717" s="48">
        <v>0</v>
      </c>
      <c r="K717" s="48">
        <v>0.4</v>
      </c>
      <c r="L717" s="48">
        <v>19</v>
      </c>
      <c r="M717" s="48">
        <v>16</v>
      </c>
      <c r="N717" s="48">
        <v>12</v>
      </c>
      <c r="O717" s="49">
        <v>2.2999999999999998</v>
      </c>
    </row>
    <row r="718" spans="1:15" ht="31.5" customHeight="1" x14ac:dyDescent="0.2">
      <c r="A718" s="121" t="s">
        <v>235</v>
      </c>
      <c r="B718" s="118" t="s">
        <v>152</v>
      </c>
      <c r="C718" s="177">
        <v>200</v>
      </c>
      <c r="D718" s="119">
        <v>1.4</v>
      </c>
      <c r="E718" s="119">
        <v>1.2</v>
      </c>
      <c r="F718" s="119">
        <v>11.4</v>
      </c>
      <c r="G718" s="119">
        <v>63</v>
      </c>
      <c r="H718" s="119">
        <v>0.02</v>
      </c>
      <c r="I718" s="119">
        <v>0.3</v>
      </c>
      <c r="J718" s="119">
        <v>9.5</v>
      </c>
      <c r="K718" s="119">
        <v>0</v>
      </c>
      <c r="L718" s="119">
        <v>54.3</v>
      </c>
      <c r="M718" s="119">
        <v>38.299999999999997</v>
      </c>
      <c r="N718" s="119">
        <v>6.3</v>
      </c>
      <c r="O718" s="120">
        <v>7.0000000000000007E-2</v>
      </c>
    </row>
    <row r="719" spans="1:15" ht="16.5" customHeight="1" thickBot="1" x14ac:dyDescent="0.25">
      <c r="A719" s="226" t="s">
        <v>23</v>
      </c>
      <c r="B719" s="226"/>
      <c r="C719" s="184">
        <f t="shared" ref="C719:O719" si="150">SUM(C715:C718)</f>
        <v>540</v>
      </c>
      <c r="D719" s="112">
        <f t="shared" si="150"/>
        <v>20.739999999999995</v>
      </c>
      <c r="E719" s="112">
        <f t="shared" si="150"/>
        <v>21.54</v>
      </c>
      <c r="F719" s="112">
        <f t="shared" si="150"/>
        <v>91.100000000000009</v>
      </c>
      <c r="G719" s="112">
        <f t="shared" si="150"/>
        <v>643.12</v>
      </c>
      <c r="H719" s="112">
        <f t="shared" si="150"/>
        <v>0.29000000000000004</v>
      </c>
      <c r="I719" s="112">
        <f t="shared" si="150"/>
        <v>5.3</v>
      </c>
      <c r="J719" s="112">
        <f t="shared" si="150"/>
        <v>252.5</v>
      </c>
      <c r="K719" s="112">
        <f t="shared" si="150"/>
        <v>0.77</v>
      </c>
      <c r="L719" s="112">
        <f t="shared" si="150"/>
        <v>210.5</v>
      </c>
      <c r="M719" s="112">
        <f t="shared" si="150"/>
        <v>257.3</v>
      </c>
      <c r="N719" s="112">
        <f t="shared" si="150"/>
        <v>54.349999999999994</v>
      </c>
      <c r="O719" s="113">
        <f t="shared" si="150"/>
        <v>2.3699999999999997</v>
      </c>
    </row>
    <row r="720" spans="1:15" ht="16.5" customHeight="1" thickTop="1" x14ac:dyDescent="0.2">
      <c r="A720" s="225" t="s">
        <v>24</v>
      </c>
      <c r="B720" s="225"/>
      <c r="C720" s="137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138"/>
    </row>
    <row r="721" spans="1:15" s="155" customFormat="1" ht="15.75" customHeight="1" x14ac:dyDescent="0.2">
      <c r="A721" s="65" t="s">
        <v>161</v>
      </c>
      <c r="B721" s="118" t="s">
        <v>317</v>
      </c>
      <c r="C721" s="177">
        <v>60</v>
      </c>
      <c r="D721" s="119">
        <v>0.6</v>
      </c>
      <c r="E721" s="119">
        <v>3.6</v>
      </c>
      <c r="F721" s="119">
        <v>1.8</v>
      </c>
      <c r="G721" s="119">
        <v>42</v>
      </c>
      <c r="H721" s="119">
        <v>1.7999999999999999E-2</v>
      </c>
      <c r="I721" s="119">
        <v>10.199999999999999</v>
      </c>
      <c r="J721" s="119">
        <v>0</v>
      </c>
      <c r="K721" s="119">
        <v>1.62</v>
      </c>
      <c r="L721" s="119">
        <v>18.600000000000001</v>
      </c>
      <c r="M721" s="119">
        <v>16.8</v>
      </c>
      <c r="N721" s="119">
        <v>8.4</v>
      </c>
      <c r="O721" s="120">
        <v>0.3</v>
      </c>
    </row>
    <row r="722" spans="1:15" ht="15.75" customHeight="1" x14ac:dyDescent="0.2">
      <c r="A722" s="121" t="s">
        <v>274</v>
      </c>
      <c r="B722" s="118" t="s">
        <v>159</v>
      </c>
      <c r="C722" s="177">
        <v>250</v>
      </c>
      <c r="D722" s="119">
        <v>2.1</v>
      </c>
      <c r="E722" s="119">
        <v>6.25</v>
      </c>
      <c r="F722" s="119">
        <v>17.399999999999999</v>
      </c>
      <c r="G722" s="119">
        <v>134.25</v>
      </c>
      <c r="H722" s="119">
        <v>0.1</v>
      </c>
      <c r="I722" s="119">
        <v>23.15</v>
      </c>
      <c r="J722" s="119">
        <v>31</v>
      </c>
      <c r="K722" s="119">
        <v>41.67</v>
      </c>
      <c r="L722" s="119">
        <v>105</v>
      </c>
      <c r="M722" s="119">
        <v>85</v>
      </c>
      <c r="N722" s="119">
        <v>5</v>
      </c>
      <c r="O722" s="120">
        <v>0.05</v>
      </c>
    </row>
    <row r="723" spans="1:15" ht="15.75" customHeight="1" x14ac:dyDescent="0.2">
      <c r="A723" s="121" t="s">
        <v>289</v>
      </c>
      <c r="B723" s="118" t="s">
        <v>153</v>
      </c>
      <c r="C723" s="177">
        <v>100</v>
      </c>
      <c r="D723" s="119">
        <v>13.1</v>
      </c>
      <c r="E723" s="119">
        <v>15.3</v>
      </c>
      <c r="F723" s="119">
        <v>13.5</v>
      </c>
      <c r="G723" s="119">
        <v>244.1</v>
      </c>
      <c r="H723" s="119">
        <v>0.18</v>
      </c>
      <c r="I723" s="119">
        <v>9</v>
      </c>
      <c r="J723" s="119">
        <v>0.45</v>
      </c>
      <c r="K723" s="119">
        <v>42</v>
      </c>
      <c r="L723" s="119">
        <v>185</v>
      </c>
      <c r="M723" s="119">
        <v>55</v>
      </c>
      <c r="N723" s="119">
        <v>0</v>
      </c>
      <c r="O723" s="120">
        <v>0</v>
      </c>
    </row>
    <row r="724" spans="1:15" s="25" customFormat="1" ht="15.75" customHeight="1" x14ac:dyDescent="0.2">
      <c r="A724" s="42" t="s">
        <v>194</v>
      </c>
      <c r="B724" s="38" t="s">
        <v>47</v>
      </c>
      <c r="C724" s="28">
        <v>150</v>
      </c>
      <c r="D724" s="29">
        <v>6.68</v>
      </c>
      <c r="E724" s="29">
        <v>3.68</v>
      </c>
      <c r="F724" s="29">
        <v>39.450000000000003</v>
      </c>
      <c r="G724" s="29">
        <v>217.64</v>
      </c>
      <c r="H724" s="29">
        <v>5.7000000000000002E-2</v>
      </c>
      <c r="I724" s="29">
        <v>0</v>
      </c>
      <c r="J724" s="29">
        <v>100</v>
      </c>
      <c r="K724" s="29">
        <v>0.79500000000000004</v>
      </c>
      <c r="L724" s="29">
        <v>70.28</v>
      </c>
      <c r="M724" s="29">
        <v>177.95</v>
      </c>
      <c r="N724" s="29">
        <v>8.1</v>
      </c>
      <c r="O724" s="29">
        <v>0.08</v>
      </c>
    </row>
    <row r="725" spans="1:15" s="25" customFormat="1" ht="25.5" customHeight="1" x14ac:dyDescent="0.2">
      <c r="A725" s="42" t="s">
        <v>166</v>
      </c>
      <c r="B725" s="27" t="s">
        <v>20</v>
      </c>
      <c r="C725" s="28">
        <v>60</v>
      </c>
      <c r="D725" s="29">
        <v>4.5599999999999996</v>
      </c>
      <c r="E725" s="29">
        <v>0.48</v>
      </c>
      <c r="F725" s="29">
        <v>29.52</v>
      </c>
      <c r="G725" s="29">
        <v>141</v>
      </c>
      <c r="H725" s="29">
        <v>6.6000000000000003E-2</v>
      </c>
      <c r="I725" s="29">
        <v>0</v>
      </c>
      <c r="J725" s="29">
        <v>0</v>
      </c>
      <c r="K725" s="29">
        <v>0.66</v>
      </c>
      <c r="L725" s="29">
        <v>12</v>
      </c>
      <c r="M725" s="29">
        <v>39</v>
      </c>
      <c r="N725" s="29">
        <v>8.4</v>
      </c>
      <c r="O725" s="29">
        <v>0.66</v>
      </c>
    </row>
    <row r="726" spans="1:15" s="25" customFormat="1" ht="25.5" customHeight="1" x14ac:dyDescent="0.2">
      <c r="A726" s="42" t="s">
        <v>158</v>
      </c>
      <c r="B726" s="27" t="s">
        <v>41</v>
      </c>
      <c r="C726" s="28">
        <v>100</v>
      </c>
      <c r="D726" s="32">
        <v>0.8</v>
      </c>
      <c r="E726" s="32">
        <v>0.2</v>
      </c>
      <c r="F726" s="32">
        <v>7.5</v>
      </c>
      <c r="G726" s="32">
        <v>38</v>
      </c>
      <c r="H726" s="32">
        <v>0.06</v>
      </c>
      <c r="I726" s="32">
        <v>38</v>
      </c>
      <c r="J726" s="32">
        <v>0</v>
      </c>
      <c r="K726" s="32">
        <v>0.2</v>
      </c>
      <c r="L726" s="32">
        <v>35</v>
      </c>
      <c r="M726" s="32">
        <v>17</v>
      </c>
      <c r="N726" s="32">
        <v>11</v>
      </c>
      <c r="O726" s="46">
        <v>0.1</v>
      </c>
    </row>
    <row r="727" spans="1:15" s="25" customFormat="1" ht="25.5" customHeight="1" x14ac:dyDescent="0.2">
      <c r="A727" s="42" t="s">
        <v>180</v>
      </c>
      <c r="B727" s="27" t="s">
        <v>56</v>
      </c>
      <c r="C727" s="28">
        <v>200</v>
      </c>
      <c r="D727" s="29">
        <v>0.3</v>
      </c>
      <c r="E727" s="29">
        <v>0</v>
      </c>
      <c r="F727" s="29">
        <v>20.100000000000001</v>
      </c>
      <c r="G727" s="29">
        <v>81</v>
      </c>
      <c r="H727" s="29">
        <v>0</v>
      </c>
      <c r="I727" s="29">
        <v>0.8</v>
      </c>
      <c r="J727" s="29">
        <v>0</v>
      </c>
      <c r="K727" s="29">
        <v>0</v>
      </c>
      <c r="L727" s="29">
        <v>10</v>
      </c>
      <c r="M727" s="29">
        <v>6</v>
      </c>
      <c r="N727" s="29">
        <v>3</v>
      </c>
      <c r="O727" s="30">
        <v>0.6</v>
      </c>
    </row>
    <row r="728" spans="1:15" ht="16.5" customHeight="1" thickBot="1" x14ac:dyDescent="0.25">
      <c r="A728" s="226" t="s">
        <v>28</v>
      </c>
      <c r="B728" s="226"/>
      <c r="C728" s="184">
        <f>SUM(C721:C727)</f>
        <v>920</v>
      </c>
      <c r="D728" s="112">
        <f t="shared" ref="D728:O728" si="151">SUM(D721:D727)</f>
        <v>28.14</v>
      </c>
      <c r="E728" s="112">
        <f t="shared" si="151"/>
        <v>29.509999999999998</v>
      </c>
      <c r="F728" s="112">
        <f t="shared" si="151"/>
        <v>129.27000000000001</v>
      </c>
      <c r="G728" s="112">
        <f t="shared" si="151"/>
        <v>897.99</v>
      </c>
      <c r="H728" s="112">
        <f t="shared" si="151"/>
        <v>0.48099999999999998</v>
      </c>
      <c r="I728" s="112">
        <f t="shared" si="151"/>
        <v>81.149999999999991</v>
      </c>
      <c r="J728" s="112">
        <f t="shared" si="151"/>
        <v>131.44999999999999</v>
      </c>
      <c r="K728" s="112">
        <f t="shared" si="151"/>
        <v>86.944999999999993</v>
      </c>
      <c r="L728" s="112">
        <f t="shared" si="151"/>
        <v>435.88</v>
      </c>
      <c r="M728" s="112">
        <f t="shared" si="151"/>
        <v>396.75</v>
      </c>
      <c r="N728" s="112">
        <f t="shared" si="151"/>
        <v>43.9</v>
      </c>
      <c r="O728" s="113">
        <f t="shared" si="151"/>
        <v>1.79</v>
      </c>
    </row>
    <row r="729" spans="1:15" ht="16.5" customHeight="1" thickTop="1" x14ac:dyDescent="0.2">
      <c r="A729" s="227" t="s">
        <v>358</v>
      </c>
      <c r="B729" s="227"/>
      <c r="C729" s="122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4"/>
    </row>
    <row r="730" spans="1:15" s="25" customFormat="1" ht="15.75" customHeight="1" x14ac:dyDescent="0.2">
      <c r="A730" s="42" t="s">
        <v>237</v>
      </c>
      <c r="B730" s="27" t="s">
        <v>40</v>
      </c>
      <c r="C730" s="28">
        <v>180</v>
      </c>
      <c r="D730" s="29">
        <v>13.78</v>
      </c>
      <c r="E730" s="29">
        <v>17.850000000000001</v>
      </c>
      <c r="F730" s="29">
        <v>38.35</v>
      </c>
      <c r="G730" s="29">
        <v>369.28800000000001</v>
      </c>
      <c r="H730" s="29">
        <v>0.11076923076923077</v>
      </c>
      <c r="I730" s="29">
        <v>0</v>
      </c>
      <c r="J730" s="29">
        <v>97.2</v>
      </c>
      <c r="K730" s="29">
        <v>0.85</v>
      </c>
      <c r="L730" s="29">
        <v>122.72</v>
      </c>
      <c r="M730" s="29">
        <v>118.64</v>
      </c>
      <c r="N730" s="29">
        <v>11.61</v>
      </c>
      <c r="O730" s="29">
        <v>0</v>
      </c>
    </row>
    <row r="731" spans="1:15" s="25" customFormat="1" ht="15.75" customHeight="1" x14ac:dyDescent="0.2">
      <c r="A731" s="42" t="s">
        <v>72</v>
      </c>
      <c r="B731" s="27" t="s">
        <v>73</v>
      </c>
      <c r="C731" s="28">
        <v>80</v>
      </c>
      <c r="D731" s="29">
        <v>2.48</v>
      </c>
      <c r="E731" s="29">
        <v>0.16</v>
      </c>
      <c r="F731" s="29">
        <v>5.2</v>
      </c>
      <c r="G731" s="29">
        <v>32</v>
      </c>
      <c r="H731" s="29">
        <v>0.08</v>
      </c>
      <c r="I731" s="29">
        <v>8</v>
      </c>
      <c r="J731" s="29">
        <v>0.24</v>
      </c>
      <c r="K731" s="29">
        <v>0</v>
      </c>
      <c r="L731" s="29">
        <v>16</v>
      </c>
      <c r="M731" s="29">
        <v>49.6</v>
      </c>
      <c r="N731" s="29">
        <v>16.8</v>
      </c>
      <c r="O731" s="80">
        <v>0.56000000000000005</v>
      </c>
    </row>
    <row r="732" spans="1:15" s="25" customFormat="1" ht="25.5" customHeight="1" x14ac:dyDescent="0.2">
      <c r="A732" s="42" t="s">
        <v>166</v>
      </c>
      <c r="B732" s="27" t="s">
        <v>20</v>
      </c>
      <c r="C732" s="28">
        <v>40</v>
      </c>
      <c r="D732" s="29">
        <v>3.04</v>
      </c>
      <c r="E732" s="29">
        <v>0.32</v>
      </c>
      <c r="F732" s="29">
        <v>19.68</v>
      </c>
      <c r="G732" s="29">
        <v>94</v>
      </c>
      <c r="H732" s="29">
        <v>4.4000000000000004E-2</v>
      </c>
      <c r="I732" s="29">
        <v>0</v>
      </c>
      <c r="J732" s="29">
        <v>0</v>
      </c>
      <c r="K732" s="29">
        <v>0.44</v>
      </c>
      <c r="L732" s="29">
        <v>8</v>
      </c>
      <c r="M732" s="29">
        <v>26</v>
      </c>
      <c r="N732" s="29">
        <v>5.6</v>
      </c>
      <c r="O732" s="80">
        <v>0.44</v>
      </c>
    </row>
    <row r="733" spans="1:15" s="37" customFormat="1" ht="25.5" customHeight="1" x14ac:dyDescent="0.2">
      <c r="A733" s="69" t="s">
        <v>208</v>
      </c>
      <c r="B733" s="39" t="s">
        <v>84</v>
      </c>
      <c r="C733" s="178">
        <v>200</v>
      </c>
      <c r="D733" s="41">
        <v>0.7</v>
      </c>
      <c r="E733" s="41">
        <v>0.3</v>
      </c>
      <c r="F733" s="41">
        <v>22.8</v>
      </c>
      <c r="G733" s="41">
        <v>97</v>
      </c>
      <c r="H733" s="87">
        <v>0.01</v>
      </c>
      <c r="I733" s="87">
        <v>70</v>
      </c>
      <c r="J733" s="87">
        <v>0</v>
      </c>
      <c r="K733" s="87">
        <v>0</v>
      </c>
      <c r="L733" s="87">
        <v>12</v>
      </c>
      <c r="M733" s="87">
        <v>3</v>
      </c>
      <c r="N733" s="87">
        <v>3</v>
      </c>
      <c r="O733" s="88">
        <v>1.5</v>
      </c>
    </row>
    <row r="734" spans="1:15" ht="16.5" customHeight="1" thickBot="1" x14ac:dyDescent="0.25">
      <c r="A734" s="226" t="s">
        <v>359</v>
      </c>
      <c r="B734" s="226"/>
      <c r="C734" s="184">
        <f t="shared" ref="C734:O734" si="152">SUM(C730:C733)</f>
        <v>500</v>
      </c>
      <c r="D734" s="112">
        <f t="shared" si="152"/>
        <v>19.999999999999996</v>
      </c>
      <c r="E734" s="112">
        <f t="shared" si="152"/>
        <v>18.630000000000003</v>
      </c>
      <c r="F734" s="112">
        <f t="shared" si="152"/>
        <v>86.03</v>
      </c>
      <c r="G734" s="139">
        <f t="shared" si="152"/>
        <v>592.28800000000001</v>
      </c>
      <c r="H734" s="112">
        <f t="shared" si="152"/>
        <v>0.24476923076923079</v>
      </c>
      <c r="I734" s="112">
        <f t="shared" si="152"/>
        <v>78</v>
      </c>
      <c r="J734" s="112">
        <f t="shared" si="152"/>
        <v>97.44</v>
      </c>
      <c r="K734" s="112">
        <f t="shared" si="152"/>
        <v>1.29</v>
      </c>
      <c r="L734" s="112">
        <f t="shared" si="152"/>
        <v>158.72</v>
      </c>
      <c r="M734" s="112">
        <f t="shared" si="152"/>
        <v>197.24</v>
      </c>
      <c r="N734" s="112">
        <f t="shared" si="152"/>
        <v>37.01</v>
      </c>
      <c r="O734" s="113">
        <f t="shared" si="152"/>
        <v>2.5</v>
      </c>
    </row>
    <row r="735" spans="1:15" ht="16.5" customHeight="1" thickTop="1" x14ac:dyDescent="0.2">
      <c r="A735" s="225" t="s">
        <v>360</v>
      </c>
      <c r="B735" s="225"/>
      <c r="C735" s="137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138"/>
    </row>
    <row r="736" spans="1:15" s="25" customFormat="1" ht="15.75" customHeight="1" x14ac:dyDescent="0.2">
      <c r="A736" s="192" t="s">
        <v>246</v>
      </c>
      <c r="B736" s="193" t="s">
        <v>248</v>
      </c>
      <c r="C736" s="183">
        <v>250</v>
      </c>
      <c r="D736" s="194">
        <v>7.25</v>
      </c>
      <c r="E736" s="194">
        <v>6.25</v>
      </c>
      <c r="F736" s="194">
        <v>10</v>
      </c>
      <c r="G736" s="194">
        <v>125</v>
      </c>
      <c r="H736" s="194">
        <v>0.1</v>
      </c>
      <c r="I736" s="194">
        <v>14.25</v>
      </c>
      <c r="J736" s="194">
        <v>0.05</v>
      </c>
      <c r="K736" s="194">
        <v>0</v>
      </c>
      <c r="L736" s="194">
        <v>300</v>
      </c>
      <c r="M736" s="194">
        <v>225</v>
      </c>
      <c r="N736" s="194">
        <v>35</v>
      </c>
      <c r="O736" s="195">
        <v>0.25</v>
      </c>
    </row>
    <row r="737" spans="1:15" s="31" customFormat="1" ht="24" customHeight="1" x14ac:dyDescent="0.2">
      <c r="A737" s="77" t="s">
        <v>272</v>
      </c>
      <c r="B737" s="61" t="s">
        <v>273</v>
      </c>
      <c r="C737" s="180">
        <v>55</v>
      </c>
      <c r="D737" s="29">
        <v>5.61</v>
      </c>
      <c r="E737" s="29">
        <v>10.23</v>
      </c>
      <c r="F737" s="29">
        <v>23.32</v>
      </c>
      <c r="G737" s="29">
        <v>208.2</v>
      </c>
      <c r="H737" s="29">
        <v>0</v>
      </c>
      <c r="I737" s="29">
        <v>0.09</v>
      </c>
      <c r="J737" s="29">
        <v>0</v>
      </c>
      <c r="K737" s="29">
        <v>0</v>
      </c>
      <c r="L737" s="29">
        <v>24.2</v>
      </c>
      <c r="M737" s="29">
        <v>0</v>
      </c>
      <c r="N737" s="29">
        <v>5.13</v>
      </c>
      <c r="O737" s="29">
        <v>0.28999999999999998</v>
      </c>
    </row>
    <row r="738" spans="1:15" ht="16.5" customHeight="1" thickBot="1" x14ac:dyDescent="0.25">
      <c r="A738" s="226" t="s">
        <v>364</v>
      </c>
      <c r="B738" s="226"/>
      <c r="C738" s="184">
        <f>SUM(C736:C737)</f>
        <v>305</v>
      </c>
      <c r="D738" s="112">
        <f>SUM(D736:D737)</f>
        <v>12.86</v>
      </c>
      <c r="E738" s="112">
        <f t="shared" ref="E738:O738" si="153">SUM(E736:E737)</f>
        <v>16.48</v>
      </c>
      <c r="F738" s="112">
        <f t="shared" si="153"/>
        <v>33.32</v>
      </c>
      <c r="G738" s="112">
        <f t="shared" si="153"/>
        <v>333.2</v>
      </c>
      <c r="H738" s="112">
        <f t="shared" si="153"/>
        <v>0.1</v>
      </c>
      <c r="I738" s="112">
        <f t="shared" si="153"/>
        <v>14.34</v>
      </c>
      <c r="J738" s="112">
        <f t="shared" si="153"/>
        <v>0.05</v>
      </c>
      <c r="K738" s="112">
        <f t="shared" si="153"/>
        <v>0</v>
      </c>
      <c r="L738" s="112">
        <f t="shared" si="153"/>
        <v>324.2</v>
      </c>
      <c r="M738" s="112">
        <f t="shared" si="153"/>
        <v>225</v>
      </c>
      <c r="N738" s="112">
        <f t="shared" si="153"/>
        <v>40.130000000000003</v>
      </c>
      <c r="O738" s="113">
        <f t="shared" si="153"/>
        <v>0.54</v>
      </c>
    </row>
    <row r="739" spans="1:15" ht="16.5" customHeight="1" thickTop="1" thickBot="1" x14ac:dyDescent="0.25">
      <c r="A739" s="229" t="s">
        <v>362</v>
      </c>
      <c r="B739" s="230"/>
      <c r="C739" s="128"/>
      <c r="D739" s="78">
        <f t="shared" ref="D739:O739" si="154">D719+D728+D734</f>
        <v>68.88</v>
      </c>
      <c r="E739" s="78">
        <f t="shared" si="154"/>
        <v>69.680000000000007</v>
      </c>
      <c r="F739" s="78">
        <f t="shared" si="154"/>
        <v>306.39999999999998</v>
      </c>
      <c r="G739" s="78">
        <f t="shared" si="154"/>
        <v>2133.3980000000001</v>
      </c>
      <c r="H739" s="78">
        <f t="shared" si="154"/>
        <v>1.0157692307692308</v>
      </c>
      <c r="I739" s="78">
        <f t="shared" si="154"/>
        <v>164.45</v>
      </c>
      <c r="J739" s="78">
        <f t="shared" si="154"/>
        <v>481.39</v>
      </c>
      <c r="K739" s="78">
        <f t="shared" si="154"/>
        <v>89.004999999999995</v>
      </c>
      <c r="L739" s="78">
        <f t="shared" si="154"/>
        <v>805.1</v>
      </c>
      <c r="M739" s="78">
        <f t="shared" si="154"/>
        <v>851.29</v>
      </c>
      <c r="N739" s="78">
        <f t="shared" si="154"/>
        <v>135.26</v>
      </c>
      <c r="O739" s="78">
        <f t="shared" si="154"/>
        <v>6.66</v>
      </c>
    </row>
    <row r="740" spans="1:15" ht="16.5" customHeight="1" thickTop="1" thickBot="1" x14ac:dyDescent="0.25">
      <c r="A740" s="229" t="s">
        <v>363</v>
      </c>
      <c r="B740" s="230"/>
      <c r="C740" s="128"/>
      <c r="D740" s="78">
        <f t="shared" ref="D740:O740" si="155">D719+D728+D738</f>
        <v>61.739999999999995</v>
      </c>
      <c r="E740" s="78">
        <f t="shared" si="155"/>
        <v>67.53</v>
      </c>
      <c r="F740" s="78">
        <f t="shared" si="155"/>
        <v>253.69</v>
      </c>
      <c r="G740" s="78">
        <f t="shared" si="155"/>
        <v>1874.3100000000002</v>
      </c>
      <c r="H740" s="78">
        <f t="shared" si="155"/>
        <v>0.871</v>
      </c>
      <c r="I740" s="78">
        <f t="shared" si="155"/>
        <v>100.78999999999999</v>
      </c>
      <c r="J740" s="78">
        <f t="shared" si="155"/>
        <v>384</v>
      </c>
      <c r="K740" s="78">
        <f t="shared" si="155"/>
        <v>87.714999999999989</v>
      </c>
      <c r="L740" s="78">
        <f t="shared" si="155"/>
        <v>970.57999999999993</v>
      </c>
      <c r="M740" s="78">
        <f t="shared" si="155"/>
        <v>879.05</v>
      </c>
      <c r="N740" s="78">
        <f t="shared" si="155"/>
        <v>138.38</v>
      </c>
      <c r="O740" s="78">
        <f t="shared" si="155"/>
        <v>4.7</v>
      </c>
    </row>
    <row r="741" spans="1:15" ht="17.25" customHeight="1" thickTop="1" thickBot="1" x14ac:dyDescent="0.25">
      <c r="A741" s="231" t="s">
        <v>113</v>
      </c>
      <c r="B741" s="231"/>
      <c r="C741" s="128"/>
      <c r="D741" s="78">
        <f t="shared" ref="D741:O741" si="156">D719+D728+D734+D738</f>
        <v>81.739999999999995</v>
      </c>
      <c r="E741" s="78">
        <f t="shared" si="156"/>
        <v>86.160000000000011</v>
      </c>
      <c r="F741" s="78">
        <f t="shared" si="156"/>
        <v>339.71999999999997</v>
      </c>
      <c r="G741" s="78">
        <f t="shared" si="156"/>
        <v>2466.598</v>
      </c>
      <c r="H741" s="78">
        <f t="shared" si="156"/>
        <v>1.1157692307692308</v>
      </c>
      <c r="I741" s="78">
        <f t="shared" si="156"/>
        <v>178.79</v>
      </c>
      <c r="J741" s="78">
        <f t="shared" si="156"/>
        <v>481.44</v>
      </c>
      <c r="K741" s="78">
        <f t="shared" si="156"/>
        <v>89.004999999999995</v>
      </c>
      <c r="L741" s="78">
        <f t="shared" si="156"/>
        <v>1129.3</v>
      </c>
      <c r="M741" s="78">
        <f t="shared" si="156"/>
        <v>1076.29</v>
      </c>
      <c r="N741" s="78">
        <f t="shared" si="156"/>
        <v>175.39</v>
      </c>
      <c r="O741" s="129">
        <f t="shared" si="156"/>
        <v>7.2</v>
      </c>
    </row>
    <row r="742" spans="1:15" ht="13.5" customHeight="1" thickTop="1" x14ac:dyDescent="0.2">
      <c r="A742" s="106"/>
      <c r="B742" s="106"/>
      <c r="C742" s="106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</row>
    <row r="743" spans="1:15" ht="12.75" customHeight="1" x14ac:dyDescent="0.2">
      <c r="A743" s="106"/>
      <c r="B743" s="106"/>
      <c r="C743" s="106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228" t="s">
        <v>319</v>
      </c>
      <c r="O743" s="228"/>
    </row>
    <row r="744" spans="1:15" ht="15.75" customHeight="1" x14ac:dyDescent="0.25">
      <c r="A744" s="105" t="s">
        <v>114</v>
      </c>
      <c r="B744" s="106"/>
      <c r="C744" s="106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</row>
    <row r="745" spans="1:15" ht="13.5" customHeight="1" thickBot="1" x14ac:dyDescent="0.25">
      <c r="A745" s="107"/>
      <c r="B745" s="106"/>
      <c r="C745" s="106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</row>
    <row r="746" spans="1:15" ht="16.5" customHeight="1" thickTop="1" thickBot="1" x14ac:dyDescent="0.25">
      <c r="A746" s="232" t="s">
        <v>1</v>
      </c>
      <c r="B746" s="233" t="s">
        <v>2</v>
      </c>
      <c r="C746" s="233" t="s">
        <v>3</v>
      </c>
      <c r="D746" s="234" t="s">
        <v>4</v>
      </c>
      <c r="E746" s="234"/>
      <c r="F746" s="234"/>
      <c r="G746" s="235" t="s">
        <v>5</v>
      </c>
      <c r="H746" s="234" t="s">
        <v>6</v>
      </c>
      <c r="I746" s="234"/>
      <c r="J746" s="234"/>
      <c r="K746" s="234"/>
      <c r="L746" s="236" t="s">
        <v>7</v>
      </c>
      <c r="M746" s="236"/>
      <c r="N746" s="236"/>
      <c r="O746" s="236"/>
    </row>
    <row r="747" spans="1:15" ht="17.25" customHeight="1" thickTop="1" thickBot="1" x14ac:dyDescent="0.25">
      <c r="A747" s="232"/>
      <c r="B747" s="233"/>
      <c r="C747" s="233"/>
      <c r="D747" s="133" t="s">
        <v>8</v>
      </c>
      <c r="E747" s="133" t="s">
        <v>9</v>
      </c>
      <c r="F747" s="133" t="s">
        <v>10</v>
      </c>
      <c r="G747" s="235"/>
      <c r="H747" s="133" t="s">
        <v>11</v>
      </c>
      <c r="I747" s="133" t="s">
        <v>12</v>
      </c>
      <c r="J747" s="133" t="s">
        <v>13</v>
      </c>
      <c r="K747" s="133" t="s">
        <v>14</v>
      </c>
      <c r="L747" s="133" t="s">
        <v>15</v>
      </c>
      <c r="M747" s="133" t="s">
        <v>16</v>
      </c>
      <c r="N747" s="133" t="s">
        <v>17</v>
      </c>
      <c r="O747" s="134" t="s">
        <v>18</v>
      </c>
    </row>
    <row r="748" spans="1:15" ht="16.5" customHeight="1" thickTop="1" x14ac:dyDescent="0.2">
      <c r="A748" s="225" t="s">
        <v>19</v>
      </c>
      <c r="B748" s="225"/>
      <c r="C748" s="110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  <c r="N748" s="135"/>
      <c r="O748" s="140"/>
    </row>
    <row r="749" spans="1:15" s="176" customFormat="1" ht="15.75" x14ac:dyDescent="0.2">
      <c r="A749" s="212" t="s">
        <v>353</v>
      </c>
      <c r="B749" s="53" t="s">
        <v>136</v>
      </c>
      <c r="C749" s="28">
        <v>70</v>
      </c>
      <c r="D749" s="29">
        <v>6.7</v>
      </c>
      <c r="E749" s="29">
        <v>9.84</v>
      </c>
      <c r="F749" s="29">
        <v>19.8</v>
      </c>
      <c r="G749" s="29">
        <v>194.56</v>
      </c>
      <c r="H749" s="29">
        <v>0.09</v>
      </c>
      <c r="I749" s="29">
        <v>0</v>
      </c>
      <c r="J749" s="29">
        <v>59</v>
      </c>
      <c r="K749" s="29">
        <v>0</v>
      </c>
      <c r="L749" s="29">
        <v>8.25</v>
      </c>
      <c r="M749" s="29">
        <v>57</v>
      </c>
      <c r="N749" s="29">
        <v>32</v>
      </c>
      <c r="O749" s="213">
        <v>5</v>
      </c>
    </row>
    <row r="750" spans="1:15" s="25" customFormat="1" ht="15.75" customHeight="1" x14ac:dyDescent="0.2">
      <c r="A750" s="42" t="s">
        <v>220</v>
      </c>
      <c r="B750" s="144" t="s">
        <v>142</v>
      </c>
      <c r="C750" s="185" t="s">
        <v>221</v>
      </c>
      <c r="D750" s="29">
        <v>12.1</v>
      </c>
      <c r="E750" s="29">
        <v>10.1</v>
      </c>
      <c r="F750" s="29">
        <v>45</v>
      </c>
      <c r="G750" s="29">
        <v>319.3</v>
      </c>
      <c r="H750" s="29">
        <v>0.16</v>
      </c>
      <c r="I750" s="29">
        <v>0.01</v>
      </c>
      <c r="J750" s="29">
        <v>214.2</v>
      </c>
      <c r="K750" s="29">
        <v>1</v>
      </c>
      <c r="L750" s="29">
        <v>122.4</v>
      </c>
      <c r="M750" s="29">
        <v>88.06</v>
      </c>
      <c r="N750" s="29">
        <v>27.2</v>
      </c>
      <c r="O750" s="29">
        <v>4.42</v>
      </c>
    </row>
    <row r="751" spans="1:15" s="31" customFormat="1" ht="25.5" customHeight="1" x14ac:dyDescent="0.2">
      <c r="A751" s="42" t="s">
        <v>158</v>
      </c>
      <c r="B751" s="27" t="s">
        <v>27</v>
      </c>
      <c r="C751" s="28">
        <v>100</v>
      </c>
      <c r="D751" s="29">
        <v>0.8</v>
      </c>
      <c r="E751" s="29">
        <v>0.4</v>
      </c>
      <c r="F751" s="29">
        <v>8.1</v>
      </c>
      <c r="G751" s="29">
        <v>47</v>
      </c>
      <c r="H751" s="32">
        <v>0.02</v>
      </c>
      <c r="I751" s="32">
        <v>180</v>
      </c>
      <c r="J751" s="32">
        <v>0</v>
      </c>
      <c r="K751" s="32">
        <v>0.3</v>
      </c>
      <c r="L751" s="32">
        <v>40</v>
      </c>
      <c r="M751" s="32">
        <v>34</v>
      </c>
      <c r="N751" s="32">
        <v>25</v>
      </c>
      <c r="O751" s="46">
        <v>0.8</v>
      </c>
    </row>
    <row r="752" spans="1:15" s="25" customFormat="1" ht="25.5" customHeight="1" x14ac:dyDescent="0.2">
      <c r="A752" s="42" t="s">
        <v>177</v>
      </c>
      <c r="B752" s="27" t="s">
        <v>35</v>
      </c>
      <c r="C752" s="28">
        <v>200</v>
      </c>
      <c r="D752" s="29">
        <v>0.1</v>
      </c>
      <c r="E752" s="29">
        <v>0</v>
      </c>
      <c r="F752" s="29">
        <v>15.2</v>
      </c>
      <c r="G752" s="29">
        <v>61</v>
      </c>
      <c r="H752" s="29">
        <v>0</v>
      </c>
      <c r="I752" s="29">
        <v>2.8</v>
      </c>
      <c r="J752" s="29">
        <v>0</v>
      </c>
      <c r="K752" s="29">
        <v>0</v>
      </c>
      <c r="L752" s="29">
        <v>14.2</v>
      </c>
      <c r="M752" s="29">
        <v>4</v>
      </c>
      <c r="N752" s="29">
        <v>2</v>
      </c>
      <c r="O752" s="30">
        <v>0.4</v>
      </c>
    </row>
    <row r="753" spans="1:15" ht="16.5" customHeight="1" thickBot="1" x14ac:dyDescent="0.25">
      <c r="A753" s="226" t="s">
        <v>23</v>
      </c>
      <c r="B753" s="226"/>
      <c r="C753" s="184">
        <v>540</v>
      </c>
      <c r="D753" s="112">
        <f t="shared" ref="D753:O753" si="157">SUM(D749:D752)</f>
        <v>19.700000000000003</v>
      </c>
      <c r="E753" s="112">
        <f t="shared" si="157"/>
        <v>20.339999999999996</v>
      </c>
      <c r="F753" s="112">
        <f t="shared" si="157"/>
        <v>88.1</v>
      </c>
      <c r="G753" s="112">
        <f t="shared" si="157"/>
        <v>621.86</v>
      </c>
      <c r="H753" s="112">
        <f t="shared" si="157"/>
        <v>0.27</v>
      </c>
      <c r="I753" s="112">
        <f t="shared" si="157"/>
        <v>182.81</v>
      </c>
      <c r="J753" s="112">
        <f t="shared" si="157"/>
        <v>273.2</v>
      </c>
      <c r="K753" s="112">
        <f t="shared" si="157"/>
        <v>1.3</v>
      </c>
      <c r="L753" s="112">
        <f t="shared" si="157"/>
        <v>184.85</v>
      </c>
      <c r="M753" s="112">
        <f t="shared" si="157"/>
        <v>183.06</v>
      </c>
      <c r="N753" s="112">
        <f t="shared" si="157"/>
        <v>86.2</v>
      </c>
      <c r="O753" s="113">
        <f t="shared" si="157"/>
        <v>10.620000000000001</v>
      </c>
    </row>
    <row r="754" spans="1:15" ht="16.5" customHeight="1" thickTop="1" x14ac:dyDescent="0.2">
      <c r="A754" s="225" t="s">
        <v>24</v>
      </c>
      <c r="B754" s="225"/>
      <c r="C754" s="137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138"/>
    </row>
    <row r="755" spans="1:15" ht="26.25" customHeight="1" x14ac:dyDescent="0.2">
      <c r="A755" s="121" t="s">
        <v>170</v>
      </c>
      <c r="B755" s="118" t="s">
        <v>29</v>
      </c>
      <c r="C755" s="177">
        <v>80</v>
      </c>
      <c r="D755" s="119">
        <v>0.88</v>
      </c>
      <c r="E755" s="119">
        <v>4.96</v>
      </c>
      <c r="F755" s="119">
        <v>2.96</v>
      </c>
      <c r="G755" s="119">
        <v>60</v>
      </c>
      <c r="H755" s="119">
        <v>4.8000000000000001E-2</v>
      </c>
      <c r="I755" s="119">
        <v>17.68</v>
      </c>
      <c r="J755" s="119">
        <v>0</v>
      </c>
      <c r="K755" s="119">
        <v>2.64</v>
      </c>
      <c r="L755" s="119">
        <v>12</v>
      </c>
      <c r="M755" s="119">
        <v>20.8</v>
      </c>
      <c r="N755" s="119">
        <v>16</v>
      </c>
      <c r="O755" s="120">
        <v>0.72</v>
      </c>
    </row>
    <row r="756" spans="1:15" s="25" customFormat="1" ht="15.75" customHeight="1" x14ac:dyDescent="0.2">
      <c r="A756" s="42" t="s">
        <v>207</v>
      </c>
      <c r="B756" s="27" t="s">
        <v>46</v>
      </c>
      <c r="C756" s="28">
        <v>230</v>
      </c>
      <c r="D756" s="29">
        <v>2.1160000000000001</v>
      </c>
      <c r="E756" s="29">
        <v>3.91</v>
      </c>
      <c r="F756" s="29">
        <v>13.914999999999999</v>
      </c>
      <c r="G756" s="29">
        <v>99.36</v>
      </c>
      <c r="H756" s="29">
        <v>0.1794</v>
      </c>
      <c r="I756" s="29">
        <v>7.9810000000000008</v>
      </c>
      <c r="J756" s="29">
        <v>246.1</v>
      </c>
      <c r="K756" s="29">
        <v>0.20699999999999999</v>
      </c>
      <c r="L756" s="29">
        <v>17.48</v>
      </c>
      <c r="M756" s="29">
        <v>59.33</v>
      </c>
      <c r="N756" s="29">
        <v>23.46</v>
      </c>
      <c r="O756" s="29">
        <v>5.1100000000000003</v>
      </c>
    </row>
    <row r="757" spans="1:15" s="25" customFormat="1" ht="15.75" customHeight="1" x14ac:dyDescent="0.2">
      <c r="A757" s="69" t="s">
        <v>238</v>
      </c>
      <c r="B757" s="39" t="s">
        <v>239</v>
      </c>
      <c r="C757" s="178">
        <v>150</v>
      </c>
      <c r="D757" s="41">
        <v>18.5</v>
      </c>
      <c r="E757" s="41">
        <v>15.89</v>
      </c>
      <c r="F757" s="41">
        <v>58.3</v>
      </c>
      <c r="G757" s="41">
        <v>450.21</v>
      </c>
      <c r="H757" s="41">
        <v>0.23</v>
      </c>
      <c r="I757" s="41">
        <v>4</v>
      </c>
      <c r="J757" s="41">
        <v>93.75</v>
      </c>
      <c r="K757" s="41">
        <v>0</v>
      </c>
      <c r="L757" s="41">
        <v>195.37</v>
      </c>
      <c r="M757" s="41">
        <v>22.96</v>
      </c>
      <c r="N757" s="41">
        <v>42</v>
      </c>
      <c r="O757" s="41">
        <v>7.77</v>
      </c>
    </row>
    <row r="758" spans="1:15" s="25" customFormat="1" ht="25.5" customHeight="1" x14ac:dyDescent="0.2">
      <c r="A758" s="42" t="s">
        <v>267</v>
      </c>
      <c r="B758" s="27" t="s">
        <v>61</v>
      </c>
      <c r="C758" s="28">
        <v>55</v>
      </c>
      <c r="D758" s="29">
        <v>3.63</v>
      </c>
      <c r="E758" s="29">
        <v>0.66</v>
      </c>
      <c r="F758" s="29">
        <v>18.37</v>
      </c>
      <c r="G758" s="29">
        <v>95.7</v>
      </c>
      <c r="H758" s="29">
        <v>9.8999999999999991E-2</v>
      </c>
      <c r="I758" s="29">
        <v>0</v>
      </c>
      <c r="J758" s="29">
        <v>0</v>
      </c>
      <c r="K758" s="29">
        <v>0.77</v>
      </c>
      <c r="L758" s="29">
        <v>19.25</v>
      </c>
      <c r="M758" s="29">
        <v>86.9</v>
      </c>
      <c r="N758" s="29">
        <v>25.85</v>
      </c>
      <c r="O758" s="29">
        <v>2.145</v>
      </c>
    </row>
    <row r="759" spans="1:15" s="25" customFormat="1" ht="25.5" customHeight="1" x14ac:dyDescent="0.2">
      <c r="A759" s="42" t="s">
        <v>158</v>
      </c>
      <c r="B759" s="27" t="s">
        <v>39</v>
      </c>
      <c r="C759" s="28">
        <v>100</v>
      </c>
      <c r="D759" s="29">
        <v>1.5</v>
      </c>
      <c r="E759" s="29">
        <v>0.5</v>
      </c>
      <c r="F759" s="29">
        <v>21</v>
      </c>
      <c r="G759" s="29">
        <v>96</v>
      </c>
      <c r="H759" s="29">
        <v>0.04</v>
      </c>
      <c r="I759" s="29">
        <v>10</v>
      </c>
      <c r="J759" s="29">
        <v>0</v>
      </c>
      <c r="K759" s="29">
        <v>0.4</v>
      </c>
      <c r="L759" s="29">
        <v>8</v>
      </c>
      <c r="M759" s="29">
        <v>42</v>
      </c>
      <c r="N759" s="29">
        <v>28</v>
      </c>
      <c r="O759" s="30">
        <v>0.6</v>
      </c>
    </row>
    <row r="760" spans="1:15" ht="15.75" customHeight="1" x14ac:dyDescent="0.2">
      <c r="A760" s="121" t="s">
        <v>292</v>
      </c>
      <c r="B760" s="118" t="s">
        <v>162</v>
      </c>
      <c r="C760" s="177">
        <v>200</v>
      </c>
      <c r="D760" s="119">
        <v>0.4</v>
      </c>
      <c r="E760" s="119">
        <v>0.2</v>
      </c>
      <c r="F760" s="119">
        <v>13.7</v>
      </c>
      <c r="G760" s="119">
        <v>58.2</v>
      </c>
      <c r="H760" s="119">
        <v>0.02</v>
      </c>
      <c r="I760" s="119">
        <v>16.7</v>
      </c>
      <c r="J760" s="119">
        <v>0</v>
      </c>
      <c r="K760" s="119">
        <v>0.1</v>
      </c>
      <c r="L760" s="119">
        <v>8.1</v>
      </c>
      <c r="M760" s="119">
        <v>6.4</v>
      </c>
      <c r="N760" s="119">
        <v>6.3</v>
      </c>
      <c r="O760" s="120">
        <v>0.28999999999999998</v>
      </c>
    </row>
    <row r="761" spans="1:15" ht="16.5" customHeight="1" thickBot="1" x14ac:dyDescent="0.25">
      <c r="A761" s="226" t="s">
        <v>28</v>
      </c>
      <c r="B761" s="226"/>
      <c r="C761" s="184">
        <f t="shared" ref="C761:O761" si="158">SUM(C755:C760)</f>
        <v>815</v>
      </c>
      <c r="D761" s="112">
        <f t="shared" si="158"/>
        <v>27.025999999999996</v>
      </c>
      <c r="E761" s="112">
        <f t="shared" si="158"/>
        <v>26.12</v>
      </c>
      <c r="F761" s="112">
        <f t="shared" si="158"/>
        <v>128.245</v>
      </c>
      <c r="G761" s="112">
        <f t="shared" si="158"/>
        <v>859.47</v>
      </c>
      <c r="H761" s="112">
        <f t="shared" si="158"/>
        <v>0.61640000000000006</v>
      </c>
      <c r="I761" s="112">
        <f t="shared" si="158"/>
        <v>56.361000000000004</v>
      </c>
      <c r="J761" s="112">
        <f t="shared" si="158"/>
        <v>339.85</v>
      </c>
      <c r="K761" s="112">
        <f t="shared" si="158"/>
        <v>4.117</v>
      </c>
      <c r="L761" s="112">
        <f t="shared" si="158"/>
        <v>260.2</v>
      </c>
      <c r="M761" s="112">
        <f t="shared" si="158"/>
        <v>238.39000000000001</v>
      </c>
      <c r="N761" s="112">
        <f t="shared" si="158"/>
        <v>141.61000000000001</v>
      </c>
      <c r="O761" s="113">
        <f t="shared" si="158"/>
        <v>16.634999999999998</v>
      </c>
    </row>
    <row r="762" spans="1:15" ht="16.5" customHeight="1" thickTop="1" x14ac:dyDescent="0.2">
      <c r="A762" s="227" t="s">
        <v>358</v>
      </c>
      <c r="B762" s="227"/>
      <c r="C762" s="122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4"/>
    </row>
    <row r="763" spans="1:15" s="25" customFormat="1" ht="15.75" customHeight="1" x14ac:dyDescent="0.2">
      <c r="A763" s="69" t="s">
        <v>197</v>
      </c>
      <c r="B763" s="39" t="s">
        <v>349</v>
      </c>
      <c r="C763" s="178">
        <v>60</v>
      </c>
      <c r="D763" s="41">
        <v>1.32</v>
      </c>
      <c r="E763" s="41">
        <v>0.24</v>
      </c>
      <c r="F763" s="41">
        <v>6.72</v>
      </c>
      <c r="G763" s="41">
        <v>34.799999999999997</v>
      </c>
      <c r="H763" s="41">
        <v>0.01</v>
      </c>
      <c r="I763" s="41">
        <v>2.88</v>
      </c>
      <c r="J763" s="41">
        <v>0.01</v>
      </c>
      <c r="K763" s="41">
        <v>0</v>
      </c>
      <c r="L763" s="41">
        <v>1.92</v>
      </c>
      <c r="M763" s="41">
        <v>30</v>
      </c>
      <c r="N763" s="41">
        <v>0</v>
      </c>
      <c r="O763" s="50">
        <v>0.24</v>
      </c>
    </row>
    <row r="764" spans="1:15" s="37" customFormat="1" ht="15.75" customHeight="1" x14ac:dyDescent="0.2">
      <c r="A764" s="47" t="s">
        <v>241</v>
      </c>
      <c r="B764" s="38" t="s">
        <v>371</v>
      </c>
      <c r="C764" s="179">
        <v>120</v>
      </c>
      <c r="D764" s="48">
        <v>9.1</v>
      </c>
      <c r="E764" s="48">
        <v>9.4</v>
      </c>
      <c r="F764" s="48">
        <v>18.8</v>
      </c>
      <c r="G764" s="48">
        <v>195.7</v>
      </c>
      <c r="H764" s="48">
        <v>0.02</v>
      </c>
      <c r="I764" s="48">
        <v>1.998</v>
      </c>
      <c r="J764" s="48">
        <v>1.8898999999999999E-2</v>
      </c>
      <c r="K764" s="48">
        <v>0.21</v>
      </c>
      <c r="L764" s="48">
        <v>18.28</v>
      </c>
      <c r="M764" s="48">
        <v>7.7</v>
      </c>
      <c r="N764" s="48">
        <v>19.983000000000001</v>
      </c>
      <c r="O764" s="49">
        <v>0.64</v>
      </c>
    </row>
    <row r="765" spans="1:15" s="31" customFormat="1" ht="15.75" customHeight="1" x14ac:dyDescent="0.2">
      <c r="A765" s="42" t="s">
        <v>201</v>
      </c>
      <c r="B765" s="27" t="s">
        <v>145</v>
      </c>
      <c r="C765" s="28" t="s">
        <v>338</v>
      </c>
      <c r="D765" s="29">
        <v>3.42</v>
      </c>
      <c r="E765" s="29">
        <v>8.82</v>
      </c>
      <c r="F765" s="29">
        <v>23.64</v>
      </c>
      <c r="G765" s="29">
        <v>187.62</v>
      </c>
      <c r="H765" s="29">
        <v>0.18</v>
      </c>
      <c r="I765" s="29">
        <v>1.3</v>
      </c>
      <c r="J765" s="29">
        <v>114.55</v>
      </c>
      <c r="K765" s="29">
        <v>0.18</v>
      </c>
      <c r="L765" s="29">
        <v>19.8</v>
      </c>
      <c r="M765" s="29">
        <v>98.18</v>
      </c>
      <c r="N765" s="29">
        <v>18.37</v>
      </c>
      <c r="O765" s="30">
        <v>0.02</v>
      </c>
    </row>
    <row r="766" spans="1:15" s="25" customFormat="1" ht="25.5" customHeight="1" x14ac:dyDescent="0.2">
      <c r="A766" s="42" t="s">
        <v>267</v>
      </c>
      <c r="B766" s="27" t="s">
        <v>61</v>
      </c>
      <c r="C766" s="28">
        <v>35</v>
      </c>
      <c r="D766" s="29">
        <v>2.31</v>
      </c>
      <c r="E766" s="29">
        <v>0.42</v>
      </c>
      <c r="F766" s="29">
        <v>11.69</v>
      </c>
      <c r="G766" s="29">
        <v>60.9</v>
      </c>
      <c r="H766" s="29">
        <v>6.3E-2</v>
      </c>
      <c r="I766" s="29">
        <v>0</v>
      </c>
      <c r="J766" s="29">
        <v>0</v>
      </c>
      <c r="K766" s="29">
        <v>0.49</v>
      </c>
      <c r="L766" s="29">
        <v>12.25</v>
      </c>
      <c r="M766" s="29">
        <v>55.3</v>
      </c>
      <c r="N766" s="29">
        <v>16.45</v>
      </c>
      <c r="O766" s="29">
        <v>1.365</v>
      </c>
    </row>
    <row r="767" spans="1:15" s="37" customFormat="1" ht="15.75" customHeight="1" x14ac:dyDescent="0.2">
      <c r="A767" s="42" t="s">
        <v>174</v>
      </c>
      <c r="B767" s="53" t="s">
        <v>139</v>
      </c>
      <c r="C767" s="28">
        <v>200</v>
      </c>
      <c r="D767" s="29">
        <v>0.5</v>
      </c>
      <c r="E767" s="29">
        <v>0</v>
      </c>
      <c r="F767" s="29">
        <v>27</v>
      </c>
      <c r="G767" s="29">
        <v>110</v>
      </c>
      <c r="H767" s="29">
        <v>0.01</v>
      </c>
      <c r="I767" s="29">
        <v>0.5</v>
      </c>
      <c r="J767" s="29">
        <v>0</v>
      </c>
      <c r="K767" s="29">
        <v>0</v>
      </c>
      <c r="L767" s="29">
        <v>28</v>
      </c>
      <c r="M767" s="29">
        <v>19</v>
      </c>
      <c r="N767" s="29">
        <v>7</v>
      </c>
      <c r="O767" s="30">
        <v>0.14000000000000001</v>
      </c>
    </row>
    <row r="768" spans="1:15" ht="16.5" customHeight="1" thickBot="1" x14ac:dyDescent="0.25">
      <c r="A768" s="226" t="s">
        <v>359</v>
      </c>
      <c r="B768" s="226"/>
      <c r="C768" s="184">
        <v>596</v>
      </c>
      <c r="D768" s="112">
        <f t="shared" ref="D768:O768" si="159">SUM(D763:D767)</f>
        <v>16.649999999999999</v>
      </c>
      <c r="E768" s="112">
        <f t="shared" si="159"/>
        <v>18.880000000000003</v>
      </c>
      <c r="F768" s="112">
        <f t="shared" si="159"/>
        <v>87.85</v>
      </c>
      <c r="G768" s="112">
        <f t="shared" si="159"/>
        <v>589.02</v>
      </c>
      <c r="H768" s="112">
        <f t="shared" si="159"/>
        <v>0.28300000000000003</v>
      </c>
      <c r="I768" s="112">
        <f t="shared" si="159"/>
        <v>6.6779999999999999</v>
      </c>
      <c r="J768" s="112">
        <f t="shared" si="159"/>
        <v>114.57889899999999</v>
      </c>
      <c r="K768" s="112">
        <f t="shared" si="159"/>
        <v>0.88</v>
      </c>
      <c r="L768" s="112">
        <f t="shared" si="159"/>
        <v>80.25</v>
      </c>
      <c r="M768" s="112">
        <f t="shared" si="159"/>
        <v>210.18</v>
      </c>
      <c r="N768" s="112">
        <f t="shared" si="159"/>
        <v>61.802999999999997</v>
      </c>
      <c r="O768" s="113">
        <f t="shared" si="159"/>
        <v>2.4050000000000002</v>
      </c>
    </row>
    <row r="769" spans="1:15" ht="16.5" customHeight="1" thickTop="1" x14ac:dyDescent="0.2">
      <c r="A769" s="225" t="s">
        <v>360</v>
      </c>
      <c r="B769" s="225"/>
      <c r="C769" s="137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138"/>
    </row>
    <row r="770" spans="1:15" s="176" customFormat="1" ht="30" x14ac:dyDescent="0.2">
      <c r="A770" s="200" t="s">
        <v>246</v>
      </c>
      <c r="B770" s="45" t="s">
        <v>32</v>
      </c>
      <c r="C770" s="28">
        <v>250</v>
      </c>
      <c r="D770" s="32">
        <v>7.25</v>
      </c>
      <c r="E770" s="32">
        <v>6.25</v>
      </c>
      <c r="F770" s="32">
        <v>10</v>
      </c>
      <c r="G770" s="32">
        <v>125</v>
      </c>
      <c r="H770" s="32">
        <v>0.1</v>
      </c>
      <c r="I770" s="32">
        <v>14.25</v>
      </c>
      <c r="J770" s="32">
        <v>0.05</v>
      </c>
      <c r="K770" s="32">
        <v>0</v>
      </c>
      <c r="L770" s="32">
        <v>300</v>
      </c>
      <c r="M770" s="32">
        <v>225</v>
      </c>
      <c r="N770" s="32">
        <v>35</v>
      </c>
      <c r="O770" s="33">
        <v>0.25</v>
      </c>
    </row>
    <row r="771" spans="1:15" s="73" customFormat="1" ht="25.5" customHeight="1" x14ac:dyDescent="0.2">
      <c r="A771" s="69" t="s">
        <v>253</v>
      </c>
      <c r="B771" s="71" t="s">
        <v>263</v>
      </c>
      <c r="C771" s="70">
        <v>60</v>
      </c>
      <c r="D771" s="72">
        <v>5.76</v>
      </c>
      <c r="E771" s="72">
        <v>6.83</v>
      </c>
      <c r="F771" s="72">
        <v>39.79</v>
      </c>
      <c r="G771" s="72">
        <v>238.63</v>
      </c>
      <c r="H771" s="72">
        <v>0.06</v>
      </c>
      <c r="I771" s="72">
        <v>1.89</v>
      </c>
      <c r="J771" s="72">
        <v>0.05</v>
      </c>
      <c r="K771" s="72">
        <v>0.97</v>
      </c>
      <c r="L771" s="72">
        <v>18.09</v>
      </c>
      <c r="M771" s="72">
        <v>55.09</v>
      </c>
      <c r="N771" s="72">
        <v>17.260000000000002</v>
      </c>
      <c r="O771" s="72">
        <v>0.69</v>
      </c>
    </row>
    <row r="772" spans="1:15" ht="16.5" customHeight="1" thickBot="1" x14ac:dyDescent="0.25">
      <c r="A772" s="226" t="s">
        <v>364</v>
      </c>
      <c r="B772" s="226"/>
      <c r="C772" s="184">
        <f>SUM(C770:C771)</f>
        <v>310</v>
      </c>
      <c r="D772" s="112">
        <f>SUM(D770:D771)</f>
        <v>13.01</v>
      </c>
      <c r="E772" s="112">
        <f t="shared" ref="E772:O772" si="160">SUM(E770:E771)</f>
        <v>13.08</v>
      </c>
      <c r="F772" s="112">
        <f t="shared" si="160"/>
        <v>49.79</v>
      </c>
      <c r="G772" s="139">
        <f t="shared" si="160"/>
        <v>363.63</v>
      </c>
      <c r="H772" s="112">
        <f t="shared" si="160"/>
        <v>0.16</v>
      </c>
      <c r="I772" s="112">
        <f t="shared" si="160"/>
        <v>16.14</v>
      </c>
      <c r="J772" s="112">
        <f t="shared" si="160"/>
        <v>0.1</v>
      </c>
      <c r="K772" s="112">
        <f t="shared" si="160"/>
        <v>0.97</v>
      </c>
      <c r="L772" s="112">
        <f t="shared" si="160"/>
        <v>318.08999999999997</v>
      </c>
      <c r="M772" s="112">
        <f t="shared" si="160"/>
        <v>280.09000000000003</v>
      </c>
      <c r="N772" s="112">
        <f t="shared" si="160"/>
        <v>52.260000000000005</v>
      </c>
      <c r="O772" s="113">
        <f t="shared" si="160"/>
        <v>0.94</v>
      </c>
    </row>
    <row r="773" spans="1:15" ht="16.5" customHeight="1" thickTop="1" thickBot="1" x14ac:dyDescent="0.25">
      <c r="A773" s="229" t="s">
        <v>362</v>
      </c>
      <c r="B773" s="230"/>
      <c r="C773" s="128"/>
      <c r="D773" s="78">
        <f t="shared" ref="D773:O773" si="161">D753+D761+D768</f>
        <v>63.375999999999998</v>
      </c>
      <c r="E773" s="78">
        <f t="shared" si="161"/>
        <v>65.34</v>
      </c>
      <c r="F773" s="78">
        <f t="shared" si="161"/>
        <v>304.19499999999999</v>
      </c>
      <c r="G773" s="78">
        <f t="shared" si="161"/>
        <v>2070.35</v>
      </c>
      <c r="H773" s="78">
        <f t="shared" si="161"/>
        <v>1.1694</v>
      </c>
      <c r="I773" s="78">
        <f t="shared" si="161"/>
        <v>245.84899999999999</v>
      </c>
      <c r="J773" s="78">
        <f t="shared" si="161"/>
        <v>727.62889899999993</v>
      </c>
      <c r="K773" s="78">
        <f t="shared" si="161"/>
        <v>6.2969999999999997</v>
      </c>
      <c r="L773" s="78">
        <f t="shared" si="161"/>
        <v>525.29999999999995</v>
      </c>
      <c r="M773" s="78">
        <f t="shared" si="161"/>
        <v>631.63000000000011</v>
      </c>
      <c r="N773" s="78">
        <f t="shared" si="161"/>
        <v>289.613</v>
      </c>
      <c r="O773" s="78">
        <f t="shared" si="161"/>
        <v>29.66</v>
      </c>
    </row>
    <row r="774" spans="1:15" ht="16.5" customHeight="1" thickTop="1" thickBot="1" x14ac:dyDescent="0.25">
      <c r="A774" s="229" t="s">
        <v>363</v>
      </c>
      <c r="B774" s="230"/>
      <c r="C774" s="128"/>
      <c r="D774" s="78">
        <f t="shared" ref="D774:O774" si="162">D753+D761+D772</f>
        <v>59.735999999999997</v>
      </c>
      <c r="E774" s="78">
        <f t="shared" si="162"/>
        <v>59.539999999999992</v>
      </c>
      <c r="F774" s="78">
        <f t="shared" si="162"/>
        <v>266.13499999999999</v>
      </c>
      <c r="G774" s="78">
        <f t="shared" si="162"/>
        <v>1844.96</v>
      </c>
      <c r="H774" s="78">
        <f t="shared" si="162"/>
        <v>1.0464</v>
      </c>
      <c r="I774" s="78">
        <f t="shared" si="162"/>
        <v>255.31099999999998</v>
      </c>
      <c r="J774" s="78">
        <f t="shared" si="162"/>
        <v>613.15</v>
      </c>
      <c r="K774" s="78">
        <f t="shared" si="162"/>
        <v>6.3869999999999996</v>
      </c>
      <c r="L774" s="78">
        <f t="shared" si="162"/>
        <v>763.13999999999987</v>
      </c>
      <c r="M774" s="78">
        <f t="shared" si="162"/>
        <v>701.54000000000008</v>
      </c>
      <c r="N774" s="78">
        <f t="shared" si="162"/>
        <v>280.07</v>
      </c>
      <c r="O774" s="78">
        <f t="shared" si="162"/>
        <v>28.195</v>
      </c>
    </row>
    <row r="775" spans="1:15" ht="17.25" customHeight="1" thickTop="1" thickBot="1" x14ac:dyDescent="0.25">
      <c r="A775" s="231" t="s">
        <v>115</v>
      </c>
      <c r="B775" s="231"/>
      <c r="C775" s="128"/>
      <c r="D775" s="78">
        <f t="shared" ref="D775:O775" si="163">D753+D761+D768+D772</f>
        <v>76.385999999999996</v>
      </c>
      <c r="E775" s="78">
        <f t="shared" si="163"/>
        <v>78.42</v>
      </c>
      <c r="F775" s="78">
        <f t="shared" si="163"/>
        <v>353.98500000000001</v>
      </c>
      <c r="G775" s="78">
        <f t="shared" si="163"/>
        <v>2433.98</v>
      </c>
      <c r="H775" s="78">
        <f t="shared" si="163"/>
        <v>1.3293999999999999</v>
      </c>
      <c r="I775" s="78">
        <f t="shared" si="163"/>
        <v>261.98899999999998</v>
      </c>
      <c r="J775" s="78">
        <f t="shared" si="163"/>
        <v>727.72889899999996</v>
      </c>
      <c r="K775" s="78">
        <f t="shared" si="163"/>
        <v>7.2669999999999995</v>
      </c>
      <c r="L775" s="78">
        <f t="shared" si="163"/>
        <v>843.38999999999987</v>
      </c>
      <c r="M775" s="78">
        <f t="shared" si="163"/>
        <v>911.72000000000014</v>
      </c>
      <c r="N775" s="78">
        <f t="shared" si="163"/>
        <v>341.87299999999999</v>
      </c>
      <c r="O775" s="129">
        <f t="shared" si="163"/>
        <v>30.6</v>
      </c>
    </row>
    <row r="776" spans="1:15" ht="13.5" customHeight="1" thickTop="1" x14ac:dyDescent="0.2">
      <c r="A776" s="106"/>
      <c r="B776" s="106"/>
      <c r="C776" s="106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</row>
    <row r="777" spans="1:15" ht="12.75" customHeight="1" x14ac:dyDescent="0.2">
      <c r="A777" s="106"/>
      <c r="B777" s="106"/>
      <c r="C777" s="106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228" t="s">
        <v>319</v>
      </c>
      <c r="O777" s="228"/>
    </row>
    <row r="778" spans="1:15" ht="15.75" customHeight="1" x14ac:dyDescent="0.25">
      <c r="A778" s="105" t="s">
        <v>116</v>
      </c>
      <c r="B778" s="106"/>
      <c r="C778" s="106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</row>
    <row r="779" spans="1:15" ht="13.5" customHeight="1" thickBot="1" x14ac:dyDescent="0.25">
      <c r="A779" s="107"/>
      <c r="B779" s="106"/>
      <c r="C779" s="106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</row>
    <row r="780" spans="1:15" ht="16.5" customHeight="1" thickTop="1" thickBot="1" x14ac:dyDescent="0.25">
      <c r="A780" s="232" t="s">
        <v>1</v>
      </c>
      <c r="B780" s="233" t="s">
        <v>2</v>
      </c>
      <c r="C780" s="233" t="s">
        <v>3</v>
      </c>
      <c r="D780" s="234" t="s">
        <v>4</v>
      </c>
      <c r="E780" s="234"/>
      <c r="F780" s="234"/>
      <c r="G780" s="235" t="s">
        <v>5</v>
      </c>
      <c r="H780" s="234" t="s">
        <v>6</v>
      </c>
      <c r="I780" s="234"/>
      <c r="J780" s="234"/>
      <c r="K780" s="234"/>
      <c r="L780" s="236" t="s">
        <v>7</v>
      </c>
      <c r="M780" s="236"/>
      <c r="N780" s="236"/>
      <c r="O780" s="236"/>
    </row>
    <row r="781" spans="1:15" ht="17.25" customHeight="1" thickTop="1" thickBot="1" x14ac:dyDescent="0.25">
      <c r="A781" s="232"/>
      <c r="B781" s="233"/>
      <c r="C781" s="233"/>
      <c r="D781" s="133" t="s">
        <v>8</v>
      </c>
      <c r="E781" s="133" t="s">
        <v>9</v>
      </c>
      <c r="F781" s="133" t="s">
        <v>10</v>
      </c>
      <c r="G781" s="235"/>
      <c r="H781" s="133" t="s">
        <v>11</v>
      </c>
      <c r="I781" s="133" t="s">
        <v>12</v>
      </c>
      <c r="J781" s="133" t="s">
        <v>13</v>
      </c>
      <c r="K781" s="133" t="s">
        <v>14</v>
      </c>
      <c r="L781" s="133" t="s">
        <v>15</v>
      </c>
      <c r="M781" s="133" t="s">
        <v>16</v>
      </c>
      <c r="N781" s="133" t="s">
        <v>17</v>
      </c>
      <c r="O781" s="134" t="s">
        <v>18</v>
      </c>
    </row>
    <row r="782" spans="1:15" ht="16.5" customHeight="1" thickTop="1" x14ac:dyDescent="0.2">
      <c r="A782" s="225" t="s">
        <v>19</v>
      </c>
      <c r="B782" s="225"/>
      <c r="C782" s="110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  <c r="N782" s="135"/>
      <c r="O782" s="140"/>
    </row>
    <row r="783" spans="1:15" s="60" customFormat="1" ht="15.75" customHeight="1" x14ac:dyDescent="0.2">
      <c r="A783" s="69" t="s">
        <v>224</v>
      </c>
      <c r="B783" s="153" t="s">
        <v>147</v>
      </c>
      <c r="C783" s="189" t="s">
        <v>173</v>
      </c>
      <c r="D783" s="86">
        <v>17.7</v>
      </c>
      <c r="E783" s="86">
        <v>18.899999999999999</v>
      </c>
      <c r="F783" s="86">
        <v>62.21</v>
      </c>
      <c r="G783" s="86">
        <v>488.5</v>
      </c>
      <c r="H783" s="86">
        <v>0.23</v>
      </c>
      <c r="I783" s="86">
        <v>4</v>
      </c>
      <c r="J783" s="86">
        <v>104.35</v>
      </c>
      <c r="K783" s="86">
        <v>4.8</v>
      </c>
      <c r="L783" s="86">
        <v>143.94</v>
      </c>
      <c r="M783" s="86">
        <v>111.9</v>
      </c>
      <c r="N783" s="86">
        <v>18.260000000000002</v>
      </c>
      <c r="O783" s="86">
        <v>1.57</v>
      </c>
    </row>
    <row r="784" spans="1:15" s="25" customFormat="1" ht="25.5" customHeight="1" x14ac:dyDescent="0.2">
      <c r="A784" s="69" t="s">
        <v>158</v>
      </c>
      <c r="B784" s="39" t="s">
        <v>62</v>
      </c>
      <c r="C784" s="178">
        <v>100</v>
      </c>
      <c r="D784" s="41">
        <v>0.4</v>
      </c>
      <c r="E784" s="41">
        <v>0.4</v>
      </c>
      <c r="F784" s="41">
        <v>9.8000000000000007</v>
      </c>
      <c r="G784" s="41">
        <v>47</v>
      </c>
      <c r="H784" s="41">
        <v>0.03</v>
      </c>
      <c r="I784" s="41">
        <v>10</v>
      </c>
      <c r="J784" s="41">
        <v>0</v>
      </c>
      <c r="K784" s="41">
        <v>0.2</v>
      </c>
      <c r="L784" s="41">
        <v>16</v>
      </c>
      <c r="M784" s="41">
        <v>11</v>
      </c>
      <c r="N784" s="41">
        <v>9</v>
      </c>
      <c r="O784" s="54">
        <v>2.2000000000000002</v>
      </c>
    </row>
    <row r="785" spans="1:256" s="31" customFormat="1" ht="15.75" customHeight="1" x14ac:dyDescent="0.2">
      <c r="A785" s="91" t="s">
        <v>225</v>
      </c>
      <c r="B785" s="39" t="s">
        <v>48</v>
      </c>
      <c r="C785" s="178">
        <v>200</v>
      </c>
      <c r="D785" s="41">
        <v>2</v>
      </c>
      <c r="E785" s="41">
        <v>1.85</v>
      </c>
      <c r="F785" s="41">
        <v>14.6</v>
      </c>
      <c r="G785" s="41">
        <v>83</v>
      </c>
      <c r="H785" s="41">
        <v>0.04</v>
      </c>
      <c r="I785" s="41">
        <v>0.03</v>
      </c>
      <c r="J785" s="41">
        <v>0.01</v>
      </c>
      <c r="K785" s="41">
        <v>0</v>
      </c>
      <c r="L785" s="41">
        <v>115.82</v>
      </c>
      <c r="M785" s="41">
        <v>93</v>
      </c>
      <c r="N785" s="41">
        <v>15</v>
      </c>
      <c r="O785" s="54">
        <v>0.87</v>
      </c>
    </row>
    <row r="786" spans="1:256" ht="16.5" customHeight="1" thickBot="1" x14ac:dyDescent="0.25">
      <c r="A786" s="226" t="s">
        <v>23</v>
      </c>
      <c r="B786" s="226"/>
      <c r="C786" s="184">
        <v>500</v>
      </c>
      <c r="D786" s="112">
        <f t="shared" ref="D786:O786" si="164">SUM(D783:D785)</f>
        <v>20.099999999999998</v>
      </c>
      <c r="E786" s="112">
        <f t="shared" si="164"/>
        <v>21.15</v>
      </c>
      <c r="F786" s="112">
        <f t="shared" si="164"/>
        <v>86.61</v>
      </c>
      <c r="G786" s="112">
        <f t="shared" si="164"/>
        <v>618.5</v>
      </c>
      <c r="H786" s="112">
        <f t="shared" si="164"/>
        <v>0.3</v>
      </c>
      <c r="I786" s="112">
        <f t="shared" si="164"/>
        <v>14.03</v>
      </c>
      <c r="J786" s="112">
        <f t="shared" si="164"/>
        <v>104.36</v>
      </c>
      <c r="K786" s="112">
        <f t="shared" si="164"/>
        <v>5</v>
      </c>
      <c r="L786" s="112">
        <f t="shared" si="164"/>
        <v>275.76</v>
      </c>
      <c r="M786" s="112">
        <f t="shared" si="164"/>
        <v>215.9</v>
      </c>
      <c r="N786" s="112">
        <f t="shared" si="164"/>
        <v>42.260000000000005</v>
      </c>
      <c r="O786" s="113">
        <f t="shared" si="164"/>
        <v>4.6400000000000006</v>
      </c>
    </row>
    <row r="787" spans="1:256" ht="16.5" customHeight="1" thickTop="1" x14ac:dyDescent="0.2">
      <c r="A787" s="225" t="s">
        <v>24</v>
      </c>
      <c r="B787" s="225"/>
      <c r="C787" s="137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138"/>
    </row>
    <row r="788" spans="1:256" ht="15.75" customHeight="1" x14ac:dyDescent="0.2">
      <c r="A788" s="121" t="s">
        <v>244</v>
      </c>
      <c r="B788" s="118" t="s">
        <v>37</v>
      </c>
      <c r="C788" s="177">
        <v>60</v>
      </c>
      <c r="D788" s="119">
        <v>1.44</v>
      </c>
      <c r="E788" s="119">
        <v>4.4400000000000004</v>
      </c>
      <c r="F788" s="119">
        <v>1.5</v>
      </c>
      <c r="G788" s="119">
        <v>51.6</v>
      </c>
      <c r="H788" s="119">
        <v>1.7999999999999999E-2</v>
      </c>
      <c r="I788" s="119">
        <v>8.1</v>
      </c>
      <c r="J788" s="119">
        <v>0.02</v>
      </c>
      <c r="K788" s="119">
        <v>1.68</v>
      </c>
      <c r="L788" s="119">
        <v>19.8</v>
      </c>
      <c r="M788" s="119">
        <v>34.200000000000003</v>
      </c>
      <c r="N788" s="119">
        <v>7.2</v>
      </c>
      <c r="O788" s="120">
        <v>0.6</v>
      </c>
    </row>
    <row r="789" spans="1:256" s="35" customFormat="1" ht="15.75" customHeight="1" x14ac:dyDescent="0.2">
      <c r="A789" s="47" t="s">
        <v>290</v>
      </c>
      <c r="B789" s="38" t="s">
        <v>245</v>
      </c>
      <c r="C789" s="179">
        <v>200</v>
      </c>
      <c r="D789" s="48">
        <v>6.6</v>
      </c>
      <c r="E789" s="48">
        <v>7.2</v>
      </c>
      <c r="F789" s="48">
        <v>53.2</v>
      </c>
      <c r="G789" s="48">
        <v>304</v>
      </c>
      <c r="H789" s="48">
        <v>0.12</v>
      </c>
      <c r="I789" s="48">
        <v>47</v>
      </c>
      <c r="J789" s="48">
        <v>184</v>
      </c>
      <c r="K789" s="48">
        <v>23</v>
      </c>
      <c r="L789" s="48">
        <v>0.02</v>
      </c>
      <c r="M789" s="48">
        <v>0</v>
      </c>
      <c r="N789" s="48">
        <v>0.01</v>
      </c>
      <c r="O789" s="49">
        <v>0</v>
      </c>
    </row>
    <row r="790" spans="1:256" s="25" customFormat="1" ht="15.75" customHeight="1" x14ac:dyDescent="0.2">
      <c r="A790" s="42" t="s">
        <v>243</v>
      </c>
      <c r="B790" s="27" t="s">
        <v>70</v>
      </c>
      <c r="C790" s="28" t="s">
        <v>38</v>
      </c>
      <c r="D790" s="29">
        <v>16.98</v>
      </c>
      <c r="E790" s="29">
        <v>17.600000000000001</v>
      </c>
      <c r="F790" s="29">
        <v>34.1</v>
      </c>
      <c r="G790" s="29">
        <v>362.72</v>
      </c>
      <c r="H790" s="29">
        <v>1E-3</v>
      </c>
      <c r="I790" s="29">
        <v>4.5999999999999996</v>
      </c>
      <c r="J790" s="29">
        <v>160</v>
      </c>
      <c r="K790" s="29">
        <v>0.01</v>
      </c>
      <c r="L790" s="29">
        <v>184.66</v>
      </c>
      <c r="M790" s="29">
        <v>140.66999999999999</v>
      </c>
      <c r="N790" s="29">
        <v>2.27</v>
      </c>
      <c r="O790" s="30">
        <v>0.06</v>
      </c>
    </row>
    <row r="791" spans="1:256" s="25" customFormat="1" ht="25.5" customHeight="1" x14ac:dyDescent="0.2">
      <c r="A791" s="42" t="s">
        <v>166</v>
      </c>
      <c r="B791" s="27" t="s">
        <v>20</v>
      </c>
      <c r="C791" s="28">
        <v>30</v>
      </c>
      <c r="D791" s="29">
        <v>2.2799999999999998</v>
      </c>
      <c r="E791" s="29">
        <v>0.24</v>
      </c>
      <c r="F791" s="29">
        <v>14.76</v>
      </c>
      <c r="G791" s="29">
        <v>70.5</v>
      </c>
      <c r="H791" s="29">
        <v>3.3000000000000002E-2</v>
      </c>
      <c r="I791" s="29">
        <v>0</v>
      </c>
      <c r="J791" s="29">
        <v>0</v>
      </c>
      <c r="K791" s="29">
        <v>0.33</v>
      </c>
      <c r="L791" s="29">
        <v>6</v>
      </c>
      <c r="M791" s="29">
        <v>19.5</v>
      </c>
      <c r="N791" s="29">
        <v>4.2</v>
      </c>
      <c r="O791" s="29">
        <v>0.33</v>
      </c>
    </row>
    <row r="792" spans="1:256" s="25" customFormat="1" ht="25.5" customHeight="1" x14ac:dyDescent="0.2">
      <c r="A792" s="42" t="s">
        <v>158</v>
      </c>
      <c r="B792" s="27" t="s">
        <v>36</v>
      </c>
      <c r="C792" s="28">
        <v>100</v>
      </c>
      <c r="D792" s="32">
        <v>0.9</v>
      </c>
      <c r="E792" s="32">
        <v>0.2</v>
      </c>
      <c r="F792" s="32">
        <v>8.1</v>
      </c>
      <c r="G792" s="32">
        <v>43</v>
      </c>
      <c r="H792" s="32">
        <v>0.04</v>
      </c>
      <c r="I792" s="32">
        <v>60</v>
      </c>
      <c r="J792" s="32">
        <v>0</v>
      </c>
      <c r="K792" s="32">
        <v>0.2</v>
      </c>
      <c r="L792" s="32">
        <v>34</v>
      </c>
      <c r="M792" s="32">
        <v>23</v>
      </c>
      <c r="N792" s="32">
        <v>13</v>
      </c>
      <c r="O792" s="46">
        <v>0.3</v>
      </c>
    </row>
    <row r="793" spans="1:256" ht="16.5" customHeight="1" x14ac:dyDescent="0.2">
      <c r="A793" s="121" t="s">
        <v>291</v>
      </c>
      <c r="B793" s="118" t="s">
        <v>223</v>
      </c>
      <c r="C793" s="177">
        <v>200</v>
      </c>
      <c r="D793" s="119">
        <v>0.2</v>
      </c>
      <c r="E793" s="119">
        <v>0.1</v>
      </c>
      <c r="F793" s="119">
        <v>10.7</v>
      </c>
      <c r="G793" s="119">
        <v>44</v>
      </c>
      <c r="H793" s="119">
        <v>0.01</v>
      </c>
      <c r="I793" s="119">
        <v>28.4</v>
      </c>
      <c r="J793" s="119">
        <v>0</v>
      </c>
      <c r="K793" s="119">
        <v>0.1</v>
      </c>
      <c r="L793" s="119">
        <v>7.5</v>
      </c>
      <c r="M793" s="119">
        <v>6.4</v>
      </c>
      <c r="N793" s="119">
        <v>6.1</v>
      </c>
      <c r="O793" s="120">
        <v>0.28999999999999998</v>
      </c>
    </row>
    <row r="794" spans="1:256" ht="16.5" customHeight="1" thickBot="1" x14ac:dyDescent="0.25">
      <c r="A794" s="226" t="s">
        <v>28</v>
      </c>
      <c r="B794" s="226"/>
      <c r="C794" s="184">
        <v>790</v>
      </c>
      <c r="D794" s="112">
        <f t="shared" ref="D794:O794" si="165">SUM(D788:D793)</f>
        <v>28.4</v>
      </c>
      <c r="E794" s="112">
        <f t="shared" si="165"/>
        <v>29.78</v>
      </c>
      <c r="F794" s="112">
        <f t="shared" si="165"/>
        <v>122.36000000000001</v>
      </c>
      <c r="G794" s="112">
        <f t="shared" si="165"/>
        <v>875.82</v>
      </c>
      <c r="H794" s="112">
        <f t="shared" si="165"/>
        <v>0.222</v>
      </c>
      <c r="I794" s="112">
        <f t="shared" si="165"/>
        <v>148.1</v>
      </c>
      <c r="J794" s="112">
        <f t="shared" si="165"/>
        <v>344.02</v>
      </c>
      <c r="K794" s="112">
        <f t="shared" si="165"/>
        <v>25.32</v>
      </c>
      <c r="L794" s="112">
        <f t="shared" si="165"/>
        <v>251.98</v>
      </c>
      <c r="M794" s="112">
        <f t="shared" si="165"/>
        <v>223.77</v>
      </c>
      <c r="N794" s="112">
        <f t="shared" si="165"/>
        <v>32.78</v>
      </c>
      <c r="O794" s="113">
        <f t="shared" si="165"/>
        <v>1.58</v>
      </c>
      <c r="P794" s="156"/>
      <c r="Q794" s="156"/>
      <c r="R794" s="156"/>
      <c r="S794" s="156"/>
      <c r="T794" s="156"/>
      <c r="U794" s="156"/>
      <c r="V794" s="156"/>
      <c r="W794" s="156"/>
      <c r="X794" s="156"/>
      <c r="Y794" s="117"/>
      <c r="Z794" s="117"/>
      <c r="AA794" s="117"/>
    </row>
    <row r="795" spans="1:256" s="158" customFormat="1" ht="16.5" customHeight="1" thickTop="1" x14ac:dyDescent="0.2">
      <c r="A795" s="227" t="s">
        <v>358</v>
      </c>
      <c r="B795" s="227"/>
      <c r="C795" s="122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4"/>
      <c r="P795" s="157"/>
      <c r="Q795" s="157"/>
      <c r="R795" s="157"/>
      <c r="S795" s="157"/>
      <c r="T795" s="157"/>
      <c r="U795" s="157"/>
      <c r="V795" s="157"/>
      <c r="W795" s="157"/>
      <c r="X795" s="157"/>
      <c r="Y795" s="157"/>
      <c r="Z795" s="157"/>
      <c r="AA795" s="157"/>
      <c r="HA795" s="104"/>
      <c r="HB795" s="104"/>
      <c r="HC795" s="104"/>
      <c r="HD795" s="104"/>
      <c r="HE795" s="104"/>
      <c r="HF795" s="104"/>
      <c r="HG795" s="104"/>
      <c r="HH795" s="104"/>
      <c r="HI795" s="104"/>
      <c r="HJ795" s="104"/>
      <c r="HK795" s="104"/>
      <c r="HL795" s="104"/>
      <c r="HM795" s="104"/>
      <c r="HN795" s="104"/>
      <c r="HO795" s="104"/>
      <c r="HP795" s="104"/>
      <c r="HQ795" s="104"/>
      <c r="HR795" s="104"/>
      <c r="HS795" s="104"/>
      <c r="HT795" s="104"/>
      <c r="HU795" s="104"/>
      <c r="HV795" s="104"/>
      <c r="HW795" s="104"/>
      <c r="HX795" s="104"/>
      <c r="HY795" s="104"/>
      <c r="HZ795" s="104"/>
      <c r="IA795" s="104"/>
      <c r="IB795" s="104"/>
      <c r="IC795" s="104"/>
      <c r="ID795" s="104"/>
      <c r="IE795" s="104"/>
      <c r="IF795" s="104"/>
      <c r="IG795" s="104"/>
      <c r="IH795" s="104"/>
      <c r="II795" s="104"/>
      <c r="IJ795" s="104"/>
      <c r="IK795" s="104"/>
      <c r="IL795" s="104"/>
      <c r="IM795" s="104"/>
      <c r="IN795" s="104"/>
      <c r="IO795" s="104"/>
      <c r="IP795" s="104"/>
      <c r="IQ795" s="104"/>
      <c r="IR795" s="104"/>
      <c r="IS795" s="104"/>
      <c r="IT795" s="104"/>
      <c r="IU795" s="104"/>
      <c r="IV795" s="104"/>
    </row>
    <row r="796" spans="1:256" s="25" customFormat="1" ht="15.75" customHeight="1" x14ac:dyDescent="0.2">
      <c r="A796" s="217" t="s">
        <v>204</v>
      </c>
      <c r="B796" s="218" t="s">
        <v>205</v>
      </c>
      <c r="C796" s="183">
        <v>150</v>
      </c>
      <c r="D796" s="24">
        <v>21.36</v>
      </c>
      <c r="E796" s="24">
        <v>19.2</v>
      </c>
      <c r="F796" s="24">
        <v>40</v>
      </c>
      <c r="G796" s="24">
        <v>395</v>
      </c>
      <c r="H796" s="24">
        <v>0.08</v>
      </c>
      <c r="I796" s="24">
        <v>0.4</v>
      </c>
      <c r="J796" s="24">
        <v>0.08</v>
      </c>
      <c r="K796" s="24">
        <v>0.8</v>
      </c>
      <c r="L796" s="24">
        <v>273.33</v>
      </c>
      <c r="M796" s="24">
        <v>410.7</v>
      </c>
      <c r="N796" s="24">
        <v>42.7</v>
      </c>
      <c r="O796" s="219">
        <v>1</v>
      </c>
    </row>
    <row r="797" spans="1:256" s="25" customFormat="1" ht="15.75" customHeight="1" x14ac:dyDescent="0.2">
      <c r="A797" s="220" t="s">
        <v>354</v>
      </c>
      <c r="B797" s="23" t="s">
        <v>355</v>
      </c>
      <c r="C797" s="183">
        <v>60</v>
      </c>
      <c r="D797" s="24">
        <v>0.12</v>
      </c>
      <c r="E797" s="24">
        <v>3.3000000000000002E-2</v>
      </c>
      <c r="F797" s="24">
        <v>12.5</v>
      </c>
      <c r="G797" s="24">
        <v>50.75</v>
      </c>
      <c r="H797" s="24">
        <v>0.01</v>
      </c>
      <c r="I797" s="24">
        <v>0.876</v>
      </c>
      <c r="J797" s="24">
        <v>0</v>
      </c>
      <c r="K797" s="24">
        <v>0</v>
      </c>
      <c r="L797" s="24">
        <v>1.5</v>
      </c>
      <c r="M797" s="24">
        <v>1.3</v>
      </c>
      <c r="N797" s="24">
        <v>3.5</v>
      </c>
      <c r="O797" s="219">
        <v>0.15</v>
      </c>
    </row>
    <row r="798" spans="1:256" s="37" customFormat="1" ht="15" customHeight="1" x14ac:dyDescent="0.2">
      <c r="A798" s="217" t="s">
        <v>158</v>
      </c>
      <c r="B798" s="23" t="s">
        <v>138</v>
      </c>
      <c r="C798" s="183">
        <v>100</v>
      </c>
      <c r="D798" s="194">
        <v>0.6</v>
      </c>
      <c r="E798" s="194">
        <v>0.6</v>
      </c>
      <c r="F798" s="194">
        <v>15.4</v>
      </c>
      <c r="G798" s="194">
        <v>72</v>
      </c>
      <c r="H798" s="194">
        <v>0.05</v>
      </c>
      <c r="I798" s="194">
        <v>6</v>
      </c>
      <c r="J798" s="194">
        <v>0</v>
      </c>
      <c r="K798" s="194">
        <v>0.4</v>
      </c>
      <c r="L798" s="194">
        <v>30</v>
      </c>
      <c r="M798" s="194">
        <v>22</v>
      </c>
      <c r="N798" s="194">
        <v>17</v>
      </c>
      <c r="O798" s="221">
        <v>0.6</v>
      </c>
    </row>
    <row r="799" spans="1:256" s="25" customFormat="1" ht="15.75" customHeight="1" x14ac:dyDescent="0.2">
      <c r="A799" s="65" t="s">
        <v>310</v>
      </c>
      <c r="B799" s="53" t="s">
        <v>311</v>
      </c>
      <c r="C799" s="28">
        <v>200</v>
      </c>
      <c r="D799" s="29">
        <v>0.2</v>
      </c>
      <c r="E799" s="29">
        <v>0.2</v>
      </c>
      <c r="F799" s="29">
        <v>22</v>
      </c>
      <c r="G799" s="29">
        <v>90</v>
      </c>
      <c r="H799" s="29">
        <v>0</v>
      </c>
      <c r="I799" s="29">
        <v>0.5</v>
      </c>
      <c r="J799" s="29">
        <v>0</v>
      </c>
      <c r="K799" s="29">
        <v>0.1</v>
      </c>
      <c r="L799" s="29">
        <v>4.4000000000000004</v>
      </c>
      <c r="M799" s="29">
        <v>4.7</v>
      </c>
      <c r="N799" s="29">
        <v>0.7</v>
      </c>
      <c r="O799" s="30">
        <v>0.06</v>
      </c>
    </row>
    <row r="800" spans="1:256" ht="16.5" customHeight="1" thickBot="1" x14ac:dyDescent="0.25">
      <c r="A800" s="226" t="s">
        <v>359</v>
      </c>
      <c r="B800" s="226"/>
      <c r="C800" s="222">
        <f t="shared" ref="C800:O800" si="166">SUM(C796:C799)</f>
        <v>510</v>
      </c>
      <c r="D800" s="139">
        <f t="shared" si="166"/>
        <v>22.28</v>
      </c>
      <c r="E800" s="139">
        <f t="shared" si="166"/>
        <v>20.033000000000001</v>
      </c>
      <c r="F800" s="139">
        <f t="shared" si="166"/>
        <v>89.9</v>
      </c>
      <c r="G800" s="139">
        <f t="shared" si="166"/>
        <v>607.75</v>
      </c>
      <c r="H800" s="139">
        <f t="shared" si="166"/>
        <v>0.14000000000000001</v>
      </c>
      <c r="I800" s="139">
        <f t="shared" si="166"/>
        <v>7.7759999999999998</v>
      </c>
      <c r="J800" s="139">
        <f t="shared" si="166"/>
        <v>0.08</v>
      </c>
      <c r="K800" s="139">
        <f t="shared" si="166"/>
        <v>1.3000000000000003</v>
      </c>
      <c r="L800" s="139">
        <f t="shared" si="166"/>
        <v>309.22999999999996</v>
      </c>
      <c r="M800" s="139">
        <f t="shared" si="166"/>
        <v>438.7</v>
      </c>
      <c r="N800" s="139">
        <f t="shared" si="166"/>
        <v>63.900000000000006</v>
      </c>
      <c r="O800" s="148">
        <f t="shared" si="166"/>
        <v>1.81</v>
      </c>
    </row>
    <row r="801" spans="1:15" ht="16.5" customHeight="1" thickTop="1" x14ac:dyDescent="0.2">
      <c r="A801" s="225" t="s">
        <v>360</v>
      </c>
      <c r="B801" s="225"/>
      <c r="C801" s="137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138"/>
    </row>
    <row r="802" spans="1:15" s="25" customFormat="1" ht="24" customHeight="1" x14ac:dyDescent="0.2">
      <c r="A802" s="196" t="s">
        <v>350</v>
      </c>
      <c r="B802" s="27" t="s">
        <v>247</v>
      </c>
      <c r="C802" s="28">
        <v>250</v>
      </c>
      <c r="D802" s="32">
        <v>7.25</v>
      </c>
      <c r="E802" s="32">
        <v>3.75</v>
      </c>
      <c r="F802" s="32">
        <v>28.5</v>
      </c>
      <c r="G802" s="32">
        <v>177.5</v>
      </c>
      <c r="H802" s="32">
        <v>0.08</v>
      </c>
      <c r="I802" s="32">
        <v>1.5</v>
      </c>
      <c r="J802" s="32">
        <v>0.03</v>
      </c>
      <c r="K802" s="32">
        <v>0</v>
      </c>
      <c r="L802" s="32">
        <v>310</v>
      </c>
      <c r="M802" s="32">
        <v>237.5</v>
      </c>
      <c r="N802" s="32">
        <v>37.5</v>
      </c>
      <c r="O802" s="46">
        <v>0.25</v>
      </c>
    </row>
    <row r="803" spans="1:15" s="73" customFormat="1" ht="25.5" customHeight="1" x14ac:dyDescent="0.2">
      <c r="A803" s="69" t="s">
        <v>255</v>
      </c>
      <c r="B803" s="71" t="s">
        <v>256</v>
      </c>
      <c r="C803" s="70">
        <v>50</v>
      </c>
      <c r="D803" s="72">
        <v>6.6</v>
      </c>
      <c r="E803" s="72">
        <v>7.5</v>
      </c>
      <c r="F803" s="72">
        <v>43.6</v>
      </c>
      <c r="G803" s="72">
        <v>268.3</v>
      </c>
      <c r="H803" s="72">
        <v>0.06</v>
      </c>
      <c r="I803" s="72">
        <v>0.08</v>
      </c>
      <c r="J803" s="72">
        <v>7.0000000000000007E-2</v>
      </c>
      <c r="K803" s="72">
        <v>0.6</v>
      </c>
      <c r="L803" s="72">
        <v>15.8</v>
      </c>
      <c r="M803" s="72">
        <v>47.5</v>
      </c>
      <c r="N803" s="72">
        <v>10</v>
      </c>
      <c r="O803" s="72">
        <v>0.7</v>
      </c>
    </row>
    <row r="804" spans="1:15" ht="16.5" customHeight="1" thickBot="1" x14ac:dyDescent="0.25">
      <c r="A804" s="226" t="s">
        <v>361</v>
      </c>
      <c r="B804" s="226"/>
      <c r="C804" s="184">
        <f>SUM(C802:C803)</f>
        <v>300</v>
      </c>
      <c r="D804" s="112">
        <f>SUM(D802:D803)</f>
        <v>13.85</v>
      </c>
      <c r="E804" s="112">
        <f t="shared" ref="E804:O804" si="167">SUM(E802:E803)</f>
        <v>11.25</v>
      </c>
      <c r="F804" s="112">
        <f t="shared" si="167"/>
        <v>72.099999999999994</v>
      </c>
      <c r="G804" s="112">
        <f t="shared" si="167"/>
        <v>445.8</v>
      </c>
      <c r="H804" s="112">
        <f t="shared" si="167"/>
        <v>0.14000000000000001</v>
      </c>
      <c r="I804" s="112">
        <f t="shared" si="167"/>
        <v>1.58</v>
      </c>
      <c r="J804" s="112">
        <f t="shared" si="167"/>
        <v>0.1</v>
      </c>
      <c r="K804" s="112">
        <f t="shared" si="167"/>
        <v>0.6</v>
      </c>
      <c r="L804" s="112">
        <f t="shared" si="167"/>
        <v>325.8</v>
      </c>
      <c r="M804" s="112">
        <f t="shared" si="167"/>
        <v>285</v>
      </c>
      <c r="N804" s="112">
        <f t="shared" si="167"/>
        <v>47.5</v>
      </c>
      <c r="O804" s="113">
        <f t="shared" si="167"/>
        <v>0.95</v>
      </c>
    </row>
    <row r="805" spans="1:15" ht="16.5" customHeight="1" thickTop="1" thickBot="1" x14ac:dyDescent="0.25">
      <c r="A805" s="229" t="s">
        <v>362</v>
      </c>
      <c r="B805" s="230"/>
      <c r="C805" s="128"/>
      <c r="D805" s="78">
        <f t="shared" ref="D805:O805" si="168">D786+D794+D800</f>
        <v>70.78</v>
      </c>
      <c r="E805" s="78">
        <f t="shared" si="168"/>
        <v>70.962999999999994</v>
      </c>
      <c r="F805" s="78">
        <f t="shared" si="168"/>
        <v>298.87</v>
      </c>
      <c r="G805" s="78">
        <f t="shared" si="168"/>
        <v>2102.0700000000002</v>
      </c>
      <c r="H805" s="78">
        <f t="shared" si="168"/>
        <v>0.66200000000000003</v>
      </c>
      <c r="I805" s="78">
        <f t="shared" si="168"/>
        <v>169.90600000000001</v>
      </c>
      <c r="J805" s="78">
        <f t="shared" si="168"/>
        <v>448.46</v>
      </c>
      <c r="K805" s="78">
        <f t="shared" si="168"/>
        <v>31.62</v>
      </c>
      <c r="L805" s="78">
        <f t="shared" si="168"/>
        <v>836.97</v>
      </c>
      <c r="M805" s="78">
        <f t="shared" si="168"/>
        <v>878.37</v>
      </c>
      <c r="N805" s="78">
        <f t="shared" si="168"/>
        <v>138.94</v>
      </c>
      <c r="O805" s="78">
        <f t="shared" si="168"/>
        <v>8.0300000000000011</v>
      </c>
    </row>
    <row r="806" spans="1:15" ht="16.5" customHeight="1" thickTop="1" thickBot="1" x14ac:dyDescent="0.25">
      <c r="A806" s="229" t="s">
        <v>363</v>
      </c>
      <c r="B806" s="230"/>
      <c r="C806" s="128"/>
      <c r="D806" s="78">
        <f t="shared" ref="D806:O806" si="169">D786+D794+D804</f>
        <v>62.35</v>
      </c>
      <c r="E806" s="78">
        <f t="shared" si="169"/>
        <v>62.18</v>
      </c>
      <c r="F806" s="78">
        <f t="shared" si="169"/>
        <v>281.07000000000005</v>
      </c>
      <c r="G806" s="78">
        <f t="shared" si="169"/>
        <v>1940.1200000000001</v>
      </c>
      <c r="H806" s="78">
        <f t="shared" si="169"/>
        <v>0.66200000000000003</v>
      </c>
      <c r="I806" s="78">
        <f t="shared" si="169"/>
        <v>163.71</v>
      </c>
      <c r="J806" s="78">
        <f t="shared" si="169"/>
        <v>448.48</v>
      </c>
      <c r="K806" s="78">
        <f t="shared" si="169"/>
        <v>30.92</v>
      </c>
      <c r="L806" s="78">
        <f t="shared" si="169"/>
        <v>853.54</v>
      </c>
      <c r="M806" s="78">
        <f t="shared" si="169"/>
        <v>724.67000000000007</v>
      </c>
      <c r="N806" s="78">
        <f t="shared" si="169"/>
        <v>122.54</v>
      </c>
      <c r="O806" s="78">
        <f t="shared" si="169"/>
        <v>7.1700000000000008</v>
      </c>
    </row>
    <row r="807" spans="1:15" ht="17.25" customHeight="1" thickTop="1" thickBot="1" x14ac:dyDescent="0.25">
      <c r="A807" s="231" t="s">
        <v>117</v>
      </c>
      <c r="B807" s="231"/>
      <c r="C807" s="128"/>
      <c r="D807" s="78">
        <f t="shared" ref="D807:O807" si="170">D786+D794+D800+D804</f>
        <v>84.63</v>
      </c>
      <c r="E807" s="78">
        <f t="shared" si="170"/>
        <v>82.212999999999994</v>
      </c>
      <c r="F807" s="78">
        <f t="shared" si="170"/>
        <v>370.97</v>
      </c>
      <c r="G807" s="78">
        <f t="shared" si="170"/>
        <v>2547.8700000000003</v>
      </c>
      <c r="H807" s="78">
        <f t="shared" si="170"/>
        <v>0.80200000000000005</v>
      </c>
      <c r="I807" s="78">
        <f t="shared" si="170"/>
        <v>171.48600000000002</v>
      </c>
      <c r="J807" s="78">
        <f t="shared" si="170"/>
        <v>448.56</v>
      </c>
      <c r="K807" s="78">
        <f t="shared" si="170"/>
        <v>32.22</v>
      </c>
      <c r="L807" s="78">
        <f t="shared" si="170"/>
        <v>1162.77</v>
      </c>
      <c r="M807" s="78">
        <f t="shared" si="170"/>
        <v>1163.3699999999999</v>
      </c>
      <c r="N807" s="78">
        <f t="shared" si="170"/>
        <v>186.44</v>
      </c>
      <c r="O807" s="129">
        <f t="shared" si="170"/>
        <v>8.98</v>
      </c>
    </row>
    <row r="808" spans="1:15" ht="16.5" customHeight="1" thickTop="1" x14ac:dyDescent="0.2">
      <c r="A808" s="159"/>
      <c r="B808" s="159"/>
      <c r="C808" s="160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</row>
    <row r="809" spans="1:15" ht="12.75" customHeight="1" x14ac:dyDescent="0.2"/>
  </sheetData>
  <sheetProtection selectLockedCells="1" selectUnlockedCells="1"/>
  <autoFilter ref="A1:O809"/>
  <mergeCells count="456">
    <mergeCell ref="A787:B787"/>
    <mergeCell ref="A794:B794"/>
    <mergeCell ref="A795:B795"/>
    <mergeCell ref="A804:B804"/>
    <mergeCell ref="A805:B805"/>
    <mergeCell ref="A806:B806"/>
    <mergeCell ref="A807:B807"/>
    <mergeCell ref="A780:A781"/>
    <mergeCell ref="B780:B781"/>
    <mergeCell ref="A801:B801"/>
    <mergeCell ref="A800:B800"/>
    <mergeCell ref="C780:C781"/>
    <mergeCell ref="D780:F780"/>
    <mergeCell ref="G780:G781"/>
    <mergeCell ref="H780:K780"/>
    <mergeCell ref="L780:O780"/>
    <mergeCell ref="A782:B782"/>
    <mergeCell ref="A786:B786"/>
    <mergeCell ref="A748:B748"/>
    <mergeCell ref="A753:B753"/>
    <mergeCell ref="A754:B754"/>
    <mergeCell ref="A761:B761"/>
    <mergeCell ref="A762:B762"/>
    <mergeCell ref="A768:B768"/>
    <mergeCell ref="A773:B773"/>
    <mergeCell ref="A774:B774"/>
    <mergeCell ref="A775:B775"/>
    <mergeCell ref="A772:B772"/>
    <mergeCell ref="A685:B685"/>
    <mergeCell ref="A693:B693"/>
    <mergeCell ref="A694:B694"/>
    <mergeCell ref="A700:B700"/>
    <mergeCell ref="A705:B705"/>
    <mergeCell ref="A706:B706"/>
    <mergeCell ref="A707:B707"/>
    <mergeCell ref="N709:O709"/>
    <mergeCell ref="A712:A713"/>
    <mergeCell ref="B712:B713"/>
    <mergeCell ref="C712:C713"/>
    <mergeCell ref="D712:F712"/>
    <mergeCell ref="G712:G713"/>
    <mergeCell ref="H712:K712"/>
    <mergeCell ref="L712:O712"/>
    <mergeCell ref="A678:A679"/>
    <mergeCell ref="B678:B679"/>
    <mergeCell ref="C678:C679"/>
    <mergeCell ref="D678:F678"/>
    <mergeCell ref="G678:G679"/>
    <mergeCell ref="H678:K678"/>
    <mergeCell ref="L678:O678"/>
    <mergeCell ref="A680:B680"/>
    <mergeCell ref="A684:B684"/>
    <mergeCell ref="A652:B652"/>
    <mergeCell ref="A653:B653"/>
    <mergeCell ref="A660:B660"/>
    <mergeCell ref="A661:B661"/>
    <mergeCell ref="A666:B666"/>
    <mergeCell ref="A671:B671"/>
    <mergeCell ref="A672:B672"/>
    <mergeCell ref="A673:B673"/>
    <mergeCell ref="N675:O675"/>
    <mergeCell ref="A667:B667"/>
    <mergeCell ref="A670:B670"/>
    <mergeCell ref="N642:O642"/>
    <mergeCell ref="A645:A646"/>
    <mergeCell ref="B645:B646"/>
    <mergeCell ref="C645:C646"/>
    <mergeCell ref="D645:F645"/>
    <mergeCell ref="G645:G646"/>
    <mergeCell ref="H645:K645"/>
    <mergeCell ref="L645:O645"/>
    <mergeCell ref="A647:B647"/>
    <mergeCell ref="A614:B614"/>
    <mergeCell ref="A618:B618"/>
    <mergeCell ref="A619:B619"/>
    <mergeCell ref="A626:B626"/>
    <mergeCell ref="A627:B627"/>
    <mergeCell ref="A633:B633"/>
    <mergeCell ref="A634:B634"/>
    <mergeCell ref="A639:B639"/>
    <mergeCell ref="A640:B640"/>
    <mergeCell ref="A581:B581"/>
    <mergeCell ref="A587:B587"/>
    <mergeCell ref="A595:B595"/>
    <mergeCell ref="A600:B600"/>
    <mergeCell ref="A601:B601"/>
    <mergeCell ref="A606:B606"/>
    <mergeCell ref="A607:B607"/>
    <mergeCell ref="N609:O609"/>
    <mergeCell ref="A612:A613"/>
    <mergeCell ref="B612:B613"/>
    <mergeCell ref="C612:C613"/>
    <mergeCell ref="D612:F612"/>
    <mergeCell ref="G612:G613"/>
    <mergeCell ref="H612:K612"/>
    <mergeCell ref="L612:O612"/>
    <mergeCell ref="A568:B568"/>
    <mergeCell ref="A574:B574"/>
    <mergeCell ref="N576:O576"/>
    <mergeCell ref="A579:A580"/>
    <mergeCell ref="B579:B580"/>
    <mergeCell ref="C579:C580"/>
    <mergeCell ref="D579:F579"/>
    <mergeCell ref="G579:G580"/>
    <mergeCell ref="H579:K579"/>
    <mergeCell ref="L579:O579"/>
    <mergeCell ref="N1:O1"/>
    <mergeCell ref="A12:B12"/>
    <mergeCell ref="A13:B13"/>
    <mergeCell ref="A21:B21"/>
    <mergeCell ref="A22:B22"/>
    <mergeCell ref="G4:G5"/>
    <mergeCell ref="H4:K4"/>
    <mergeCell ref="L4:O4"/>
    <mergeCell ref="A6:B6"/>
    <mergeCell ref="A4:A5"/>
    <mergeCell ref="B4:B5"/>
    <mergeCell ref="C4:C5"/>
    <mergeCell ref="D4:F4"/>
    <mergeCell ref="H40:K40"/>
    <mergeCell ref="L40:O40"/>
    <mergeCell ref="A42:B42"/>
    <mergeCell ref="A40:A41"/>
    <mergeCell ref="B40:B41"/>
    <mergeCell ref="C40:C41"/>
    <mergeCell ref="D40:F40"/>
    <mergeCell ref="A28:B28"/>
    <mergeCell ref="A29:B29"/>
    <mergeCell ref="A32:B32"/>
    <mergeCell ref="A35:B35"/>
    <mergeCell ref="A33:B33"/>
    <mergeCell ref="A34:B34"/>
    <mergeCell ref="N37:O37"/>
    <mergeCell ref="A60:B60"/>
    <mergeCell ref="A61:B61"/>
    <mergeCell ref="A64:B64"/>
    <mergeCell ref="A67:B67"/>
    <mergeCell ref="A47:B47"/>
    <mergeCell ref="A48:B48"/>
    <mergeCell ref="A55:B55"/>
    <mergeCell ref="A56:B56"/>
    <mergeCell ref="G40:G41"/>
    <mergeCell ref="A65:B65"/>
    <mergeCell ref="A66:B66"/>
    <mergeCell ref="A78:B78"/>
    <mergeCell ref="A79:B79"/>
    <mergeCell ref="A87:B87"/>
    <mergeCell ref="A88:B88"/>
    <mergeCell ref="G72:G73"/>
    <mergeCell ref="H72:K72"/>
    <mergeCell ref="L72:O72"/>
    <mergeCell ref="A74:B74"/>
    <mergeCell ref="A72:A73"/>
    <mergeCell ref="B72:B73"/>
    <mergeCell ref="C72:C73"/>
    <mergeCell ref="D72:F72"/>
    <mergeCell ref="H106:K106"/>
    <mergeCell ref="L106:O106"/>
    <mergeCell ref="A108:B108"/>
    <mergeCell ref="A106:A107"/>
    <mergeCell ref="B106:B107"/>
    <mergeCell ref="C106:C107"/>
    <mergeCell ref="D106:F106"/>
    <mergeCell ref="A94:B94"/>
    <mergeCell ref="A95:B95"/>
    <mergeCell ref="A98:B98"/>
    <mergeCell ref="A101:B101"/>
    <mergeCell ref="A99:B99"/>
    <mergeCell ref="A100:B100"/>
    <mergeCell ref="A129:B129"/>
    <mergeCell ref="A130:B130"/>
    <mergeCell ref="A133:B133"/>
    <mergeCell ref="A136:B136"/>
    <mergeCell ref="A113:B113"/>
    <mergeCell ref="A114:B114"/>
    <mergeCell ref="A122:B122"/>
    <mergeCell ref="A123:B123"/>
    <mergeCell ref="G106:G107"/>
    <mergeCell ref="A134:B134"/>
    <mergeCell ref="A135:B135"/>
    <mergeCell ref="A148:B148"/>
    <mergeCell ref="A149:B149"/>
    <mergeCell ref="A157:B157"/>
    <mergeCell ref="A158:B158"/>
    <mergeCell ref="G141:G142"/>
    <mergeCell ref="H141:K141"/>
    <mergeCell ref="L141:O141"/>
    <mergeCell ref="A143:B143"/>
    <mergeCell ref="A141:A142"/>
    <mergeCell ref="B141:B142"/>
    <mergeCell ref="C141:C142"/>
    <mergeCell ref="D141:F141"/>
    <mergeCell ref="H175:K175"/>
    <mergeCell ref="L175:O175"/>
    <mergeCell ref="A177:B177"/>
    <mergeCell ref="A175:A176"/>
    <mergeCell ref="B175:B176"/>
    <mergeCell ref="C175:C176"/>
    <mergeCell ref="D175:F175"/>
    <mergeCell ref="A163:B163"/>
    <mergeCell ref="A164:B164"/>
    <mergeCell ref="A167:B167"/>
    <mergeCell ref="A170:B170"/>
    <mergeCell ref="A168:B168"/>
    <mergeCell ref="A169:B169"/>
    <mergeCell ref="A196:B196"/>
    <mergeCell ref="A197:B197"/>
    <mergeCell ref="A200:B200"/>
    <mergeCell ref="A203:B203"/>
    <mergeCell ref="A182:B182"/>
    <mergeCell ref="A183:B183"/>
    <mergeCell ref="A190:B190"/>
    <mergeCell ref="A191:B191"/>
    <mergeCell ref="G175:G176"/>
    <mergeCell ref="A201:B201"/>
    <mergeCell ref="A202:B202"/>
    <mergeCell ref="A214:B214"/>
    <mergeCell ref="A215:B215"/>
    <mergeCell ref="A222:B222"/>
    <mergeCell ref="A223:B223"/>
    <mergeCell ref="G208:G209"/>
    <mergeCell ref="H208:K208"/>
    <mergeCell ref="L208:O208"/>
    <mergeCell ref="A210:B210"/>
    <mergeCell ref="A208:A209"/>
    <mergeCell ref="B208:B209"/>
    <mergeCell ref="C208:C209"/>
    <mergeCell ref="D208:F208"/>
    <mergeCell ref="H241:K241"/>
    <mergeCell ref="L241:O241"/>
    <mergeCell ref="A243:B243"/>
    <mergeCell ref="A241:A242"/>
    <mergeCell ref="B241:B242"/>
    <mergeCell ref="C241:C242"/>
    <mergeCell ref="D241:F241"/>
    <mergeCell ref="A229:B229"/>
    <mergeCell ref="A230:B230"/>
    <mergeCell ref="A233:B233"/>
    <mergeCell ref="A236:B236"/>
    <mergeCell ref="A234:B234"/>
    <mergeCell ref="A235:B235"/>
    <mergeCell ref="A262:B262"/>
    <mergeCell ref="A263:B263"/>
    <mergeCell ref="A266:B266"/>
    <mergeCell ref="A269:B269"/>
    <mergeCell ref="A248:B248"/>
    <mergeCell ref="A249:B249"/>
    <mergeCell ref="A256:B256"/>
    <mergeCell ref="A257:B257"/>
    <mergeCell ref="G241:G242"/>
    <mergeCell ref="A267:B267"/>
    <mergeCell ref="A268:B268"/>
    <mergeCell ref="A280:B280"/>
    <mergeCell ref="A281:B281"/>
    <mergeCell ref="A289:B289"/>
    <mergeCell ref="A290:B290"/>
    <mergeCell ref="G274:G275"/>
    <mergeCell ref="H274:K274"/>
    <mergeCell ref="L274:O274"/>
    <mergeCell ref="A276:B276"/>
    <mergeCell ref="A274:A275"/>
    <mergeCell ref="B274:B275"/>
    <mergeCell ref="C274:C275"/>
    <mergeCell ref="D274:F274"/>
    <mergeCell ref="H308:K308"/>
    <mergeCell ref="L308:O308"/>
    <mergeCell ref="A310:B310"/>
    <mergeCell ref="A308:A309"/>
    <mergeCell ref="B308:B309"/>
    <mergeCell ref="C308:C309"/>
    <mergeCell ref="D308:F308"/>
    <mergeCell ref="A296:B296"/>
    <mergeCell ref="A297:B297"/>
    <mergeCell ref="A300:B300"/>
    <mergeCell ref="A303:B303"/>
    <mergeCell ref="A301:B301"/>
    <mergeCell ref="A302:B302"/>
    <mergeCell ref="A330:B330"/>
    <mergeCell ref="A331:B331"/>
    <mergeCell ref="A334:B334"/>
    <mergeCell ref="A337:B337"/>
    <mergeCell ref="A315:B315"/>
    <mergeCell ref="A316:B316"/>
    <mergeCell ref="A324:B324"/>
    <mergeCell ref="A325:B325"/>
    <mergeCell ref="G308:G309"/>
    <mergeCell ref="A335:B335"/>
    <mergeCell ref="A336:B336"/>
    <mergeCell ref="A349:B349"/>
    <mergeCell ref="A350:B350"/>
    <mergeCell ref="A357:B357"/>
    <mergeCell ref="A358:B358"/>
    <mergeCell ref="G342:G343"/>
    <mergeCell ref="H342:K342"/>
    <mergeCell ref="L342:O342"/>
    <mergeCell ref="A344:B344"/>
    <mergeCell ref="A342:A343"/>
    <mergeCell ref="B342:B343"/>
    <mergeCell ref="C342:C343"/>
    <mergeCell ref="D342:F342"/>
    <mergeCell ref="H376:K376"/>
    <mergeCell ref="L376:O376"/>
    <mergeCell ref="A378:B378"/>
    <mergeCell ref="A376:A377"/>
    <mergeCell ref="B376:B377"/>
    <mergeCell ref="C376:C377"/>
    <mergeCell ref="D376:F376"/>
    <mergeCell ref="A364:B364"/>
    <mergeCell ref="A365:B365"/>
    <mergeCell ref="A368:B368"/>
    <mergeCell ref="A371:B371"/>
    <mergeCell ref="A369:B369"/>
    <mergeCell ref="A370:B370"/>
    <mergeCell ref="A396:B396"/>
    <mergeCell ref="A397:B397"/>
    <mergeCell ref="A400:B400"/>
    <mergeCell ref="A403:B403"/>
    <mergeCell ref="A382:B382"/>
    <mergeCell ref="A383:B383"/>
    <mergeCell ref="A390:B390"/>
    <mergeCell ref="A391:B391"/>
    <mergeCell ref="G376:G377"/>
    <mergeCell ref="A401:B401"/>
    <mergeCell ref="A402:B402"/>
    <mergeCell ref="H444:K444"/>
    <mergeCell ref="L444:O444"/>
    <mergeCell ref="A416:B416"/>
    <mergeCell ref="A417:B417"/>
    <mergeCell ref="A425:B425"/>
    <mergeCell ref="A426:B426"/>
    <mergeCell ref="G408:G409"/>
    <mergeCell ref="H408:K408"/>
    <mergeCell ref="L408:O408"/>
    <mergeCell ref="A410:B410"/>
    <mergeCell ref="A408:A409"/>
    <mergeCell ref="B408:B409"/>
    <mergeCell ref="C408:C409"/>
    <mergeCell ref="D408:F408"/>
    <mergeCell ref="C444:C445"/>
    <mergeCell ref="D444:F444"/>
    <mergeCell ref="G444:G445"/>
    <mergeCell ref="A471:B471"/>
    <mergeCell ref="A476:A477"/>
    <mergeCell ref="B476:B477"/>
    <mergeCell ref="A446:B446"/>
    <mergeCell ref="A452:B452"/>
    <mergeCell ref="A460:B460"/>
    <mergeCell ref="A432:B432"/>
    <mergeCell ref="A433:B433"/>
    <mergeCell ref="A436:B436"/>
    <mergeCell ref="A437:B437"/>
    <mergeCell ref="A438:B438"/>
    <mergeCell ref="A439:B439"/>
    <mergeCell ref="A464:B464"/>
    <mergeCell ref="A465:B465"/>
    <mergeCell ref="A468:B468"/>
    <mergeCell ref="A469:B469"/>
    <mergeCell ref="A451:B451"/>
    <mergeCell ref="A459:B459"/>
    <mergeCell ref="A444:A445"/>
    <mergeCell ref="B444:B445"/>
    <mergeCell ref="A470:B470"/>
    <mergeCell ref="A538:B538"/>
    <mergeCell ref="A539:B539"/>
    <mergeCell ref="A540:B540"/>
    <mergeCell ref="A545:A546"/>
    <mergeCell ref="B545:B546"/>
    <mergeCell ref="C545:C546"/>
    <mergeCell ref="D545:F545"/>
    <mergeCell ref="G545:G546"/>
    <mergeCell ref="H545:K545"/>
    <mergeCell ref="A567:B567"/>
    <mergeCell ref="A586:B586"/>
    <mergeCell ref="A594:B594"/>
    <mergeCell ref="A604:B604"/>
    <mergeCell ref="A605:B605"/>
    <mergeCell ref="C476:C477"/>
    <mergeCell ref="D476:F476"/>
    <mergeCell ref="G476:G477"/>
    <mergeCell ref="H476:K476"/>
    <mergeCell ref="A572:B572"/>
    <mergeCell ref="A573:B573"/>
    <mergeCell ref="A552:B552"/>
    <mergeCell ref="A553:B553"/>
    <mergeCell ref="A534:B534"/>
    <mergeCell ref="A510:A511"/>
    <mergeCell ref="B510:B511"/>
    <mergeCell ref="C510:C511"/>
    <mergeCell ref="D510:F510"/>
    <mergeCell ref="G510:G511"/>
    <mergeCell ref="A518:B518"/>
    <mergeCell ref="A526:B526"/>
    <mergeCell ref="A527:B527"/>
    <mergeCell ref="A533:B533"/>
    <mergeCell ref="A537:B537"/>
    <mergeCell ref="L476:O476"/>
    <mergeCell ref="H510:K510"/>
    <mergeCell ref="L510:O510"/>
    <mergeCell ref="A512:B512"/>
    <mergeCell ref="A517:B517"/>
    <mergeCell ref="A498:B498"/>
    <mergeCell ref="A502:B502"/>
    <mergeCell ref="A499:B499"/>
    <mergeCell ref="A503:B503"/>
    <mergeCell ref="A504:B504"/>
    <mergeCell ref="A505:B505"/>
    <mergeCell ref="A482:B482"/>
    <mergeCell ref="A483:B483"/>
    <mergeCell ref="A491:B491"/>
    <mergeCell ref="A492:B492"/>
    <mergeCell ref="A478:B478"/>
    <mergeCell ref="L545:O545"/>
    <mergeCell ref="A547:B547"/>
    <mergeCell ref="A637:B637"/>
    <mergeCell ref="A704:B704"/>
    <mergeCell ref="A638:B638"/>
    <mergeCell ref="N69:O69"/>
    <mergeCell ref="N103:O103"/>
    <mergeCell ref="N138:O138"/>
    <mergeCell ref="N172:O172"/>
    <mergeCell ref="N205:O205"/>
    <mergeCell ref="N238:O238"/>
    <mergeCell ref="N271:O271"/>
    <mergeCell ref="N305:O305"/>
    <mergeCell ref="A701:B701"/>
    <mergeCell ref="N339:O339"/>
    <mergeCell ref="N373:O373"/>
    <mergeCell ref="N405:O405"/>
    <mergeCell ref="N441:O441"/>
    <mergeCell ref="N473:O473"/>
    <mergeCell ref="N507:O507"/>
    <mergeCell ref="N542:O542"/>
    <mergeCell ref="A561:B561"/>
    <mergeCell ref="A562:B562"/>
    <mergeCell ref="A571:B571"/>
    <mergeCell ref="A714:B714"/>
    <mergeCell ref="A719:B719"/>
    <mergeCell ref="A720:B720"/>
    <mergeCell ref="A728:B728"/>
    <mergeCell ref="A729:B729"/>
    <mergeCell ref="A735:B735"/>
    <mergeCell ref="A738:B738"/>
    <mergeCell ref="A769:B769"/>
    <mergeCell ref="N777:O777"/>
    <mergeCell ref="A734:B734"/>
    <mergeCell ref="A739:B739"/>
    <mergeCell ref="A740:B740"/>
    <mergeCell ref="A741:B741"/>
    <mergeCell ref="N743:O743"/>
    <mergeCell ref="A746:A747"/>
    <mergeCell ref="B746:B747"/>
    <mergeCell ref="C746:C747"/>
    <mergeCell ref="D746:F746"/>
    <mergeCell ref="G746:G747"/>
    <mergeCell ref="H746:K746"/>
    <mergeCell ref="L746:O746"/>
  </mergeCells>
  <phoneticPr fontId="0" type="noConversion"/>
  <printOptions horizontalCentered="1"/>
  <pageMargins left="0.31527777777777777" right="0.19652777777777777" top="0.27569444444444446" bottom="0.15763888888888888" header="0.51180555555555551" footer="0.19652777777777777"/>
  <pageSetup paperSize="9" scale="70" firstPageNumber="2" orientation="landscape" useFirstPageNumber="1" horizontalDpi="300" verticalDpi="300" r:id="rId1"/>
  <headerFooter alignWithMargins="0">
    <oddFooter>&amp;R&amp;"Calibri,Обычный"&amp;11&amp;P</oddFooter>
  </headerFooter>
  <rowBreaks count="23" manualBreakCount="23">
    <brk id="36" max="16383" man="1"/>
    <brk id="68" max="16383" man="1"/>
    <brk id="102" max="16383" man="1"/>
    <brk id="137" max="16383" man="1"/>
    <brk id="171" max="16383" man="1"/>
    <brk id="204" max="16383" man="1"/>
    <brk id="237" max="16383" man="1"/>
    <brk id="270" max="16383" man="1"/>
    <brk id="304" max="16383" man="1"/>
    <brk id="338" max="16383" man="1"/>
    <brk id="372" max="16383" man="1"/>
    <brk id="404" max="16383" man="1"/>
    <brk id="440" max="14" man="1"/>
    <brk id="472" max="14" man="1"/>
    <brk id="506" max="14" man="1"/>
    <brk id="541" max="14" man="1"/>
    <brk id="574" max="14" man="1"/>
    <brk id="607" max="14" man="1"/>
    <brk id="640" max="14" man="1"/>
    <brk id="673" max="14" man="1"/>
    <brk id="707" max="14" man="1"/>
    <brk id="741" max="14" man="1"/>
    <brk id="77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0"/>
  <sheetViews>
    <sheetView tabSelected="1" view="pageBreakPreview" topLeftCell="A619" zoomScale="70" zoomScaleNormal="70" zoomScaleSheetLayoutView="70" workbookViewId="0">
      <selection activeCell="S630" sqref="S630"/>
    </sheetView>
  </sheetViews>
  <sheetFormatPr defaultRowHeight="12.75" x14ac:dyDescent="0.2"/>
  <cols>
    <col min="1" max="1" width="18.7109375" style="104" customWidth="1"/>
    <col min="2" max="2" width="53.140625" style="104" customWidth="1"/>
    <col min="3" max="3" width="12.42578125" style="104" customWidth="1"/>
    <col min="4" max="4" width="8.5703125" style="104" customWidth="1"/>
    <col min="5" max="5" width="8.42578125" style="104" customWidth="1"/>
    <col min="6" max="6" width="12.5703125" style="104" customWidth="1"/>
    <col min="7" max="7" width="18.7109375" style="104" customWidth="1"/>
    <col min="8" max="8" width="7.7109375" style="104" customWidth="1"/>
    <col min="9" max="9" width="8.7109375" style="104" customWidth="1"/>
    <col min="10" max="10" width="8.140625" style="104" bestFit="1" customWidth="1"/>
    <col min="11" max="11" width="7.140625" style="104" customWidth="1"/>
    <col min="12" max="13" width="10.28515625" style="104" customWidth="1"/>
    <col min="14" max="14" width="9" style="104" customWidth="1"/>
    <col min="15" max="15" width="7.7109375" style="104" customWidth="1"/>
    <col min="16" max="16384" width="9.140625" style="104"/>
  </cols>
  <sheetData>
    <row r="1" spans="1:15" x14ac:dyDescent="0.2">
      <c r="N1" s="244" t="s">
        <v>331</v>
      </c>
      <c r="O1" s="244"/>
    </row>
    <row r="2" spans="1:15" ht="15.75" customHeight="1" x14ac:dyDescent="0.2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ht="13.5" customHeight="1" thickBot="1" x14ac:dyDescent="0.25">
      <c r="A3" s="10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6.5" customHeight="1" thickTop="1" thickBot="1" x14ac:dyDescent="0.25">
      <c r="A4" s="232" t="s">
        <v>1</v>
      </c>
      <c r="B4" s="233" t="s">
        <v>2</v>
      </c>
      <c r="C4" s="233" t="s">
        <v>3</v>
      </c>
      <c r="D4" s="239" t="s">
        <v>4</v>
      </c>
      <c r="E4" s="239"/>
      <c r="F4" s="239"/>
      <c r="G4" s="233" t="s">
        <v>5</v>
      </c>
      <c r="H4" s="239" t="s">
        <v>6</v>
      </c>
      <c r="I4" s="239"/>
      <c r="J4" s="239"/>
      <c r="K4" s="239"/>
      <c r="L4" s="240" t="s">
        <v>7</v>
      </c>
      <c r="M4" s="240"/>
      <c r="N4" s="240"/>
      <c r="O4" s="240"/>
    </row>
    <row r="5" spans="1:15" ht="17.25" customHeight="1" thickTop="1" thickBot="1" x14ac:dyDescent="0.25">
      <c r="A5" s="232"/>
      <c r="B5" s="233"/>
      <c r="C5" s="233"/>
      <c r="D5" s="108" t="s">
        <v>8</v>
      </c>
      <c r="E5" s="108" t="s">
        <v>9</v>
      </c>
      <c r="F5" s="108" t="s">
        <v>10</v>
      </c>
      <c r="G5" s="233"/>
      <c r="H5" s="108" t="s">
        <v>11</v>
      </c>
      <c r="I5" s="108" t="s">
        <v>12</v>
      </c>
      <c r="J5" s="108" t="s">
        <v>13</v>
      </c>
      <c r="K5" s="108" t="s">
        <v>14</v>
      </c>
      <c r="L5" s="108" t="s">
        <v>15</v>
      </c>
      <c r="M5" s="108" t="s">
        <v>16</v>
      </c>
      <c r="N5" s="108" t="s">
        <v>17</v>
      </c>
      <c r="O5" s="109" t="s">
        <v>18</v>
      </c>
    </row>
    <row r="6" spans="1:15" ht="16.5" customHeight="1" thickTop="1" x14ac:dyDescent="0.2">
      <c r="A6" s="225" t="s">
        <v>19</v>
      </c>
      <c r="B6" s="225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5" s="25" customFormat="1" ht="18" customHeight="1" x14ac:dyDescent="0.2">
      <c r="A7" s="42" t="s">
        <v>163</v>
      </c>
      <c r="B7" s="27" t="s">
        <v>40</v>
      </c>
      <c r="C7" s="28">
        <v>220</v>
      </c>
      <c r="D7" s="29">
        <v>17</v>
      </c>
      <c r="E7" s="29">
        <v>22</v>
      </c>
      <c r="F7" s="29">
        <v>52</v>
      </c>
      <c r="G7" s="29">
        <v>486</v>
      </c>
      <c r="H7" s="29">
        <v>0.19</v>
      </c>
      <c r="I7" s="29">
        <v>0</v>
      </c>
      <c r="J7" s="29">
        <v>118.8</v>
      </c>
      <c r="K7" s="29">
        <v>0.92</v>
      </c>
      <c r="L7" s="29">
        <v>150</v>
      </c>
      <c r="M7" s="29">
        <v>145</v>
      </c>
      <c r="N7" s="29">
        <v>14.19</v>
      </c>
      <c r="O7" s="29">
        <v>0</v>
      </c>
    </row>
    <row r="8" spans="1:15" s="25" customFormat="1" ht="18" customHeight="1" x14ac:dyDescent="0.2">
      <c r="A8" s="42" t="s">
        <v>72</v>
      </c>
      <c r="B8" s="27" t="s">
        <v>73</v>
      </c>
      <c r="C8" s="28">
        <v>100</v>
      </c>
      <c r="D8" s="29">
        <v>3.1</v>
      </c>
      <c r="E8" s="29">
        <v>0.2</v>
      </c>
      <c r="F8" s="29">
        <v>6.7</v>
      </c>
      <c r="G8" s="29">
        <v>40</v>
      </c>
      <c r="H8" s="29">
        <v>0.12</v>
      </c>
      <c r="I8" s="29">
        <v>10</v>
      </c>
      <c r="J8" s="29">
        <v>0.3</v>
      </c>
      <c r="K8" s="29">
        <v>0</v>
      </c>
      <c r="L8" s="29">
        <v>20</v>
      </c>
      <c r="M8" s="29">
        <v>62</v>
      </c>
      <c r="N8" s="29">
        <v>21</v>
      </c>
      <c r="O8" s="29">
        <v>0.7</v>
      </c>
    </row>
    <row r="9" spans="1:15" s="25" customFormat="1" ht="25.5" customHeight="1" x14ac:dyDescent="0.2">
      <c r="A9" s="42" t="s">
        <v>166</v>
      </c>
      <c r="B9" s="27" t="s">
        <v>20</v>
      </c>
      <c r="C9" s="28">
        <v>35</v>
      </c>
      <c r="D9" s="29">
        <v>2.66</v>
      </c>
      <c r="E9" s="29">
        <v>0.28000000000000003</v>
      </c>
      <c r="F9" s="29">
        <v>17.22</v>
      </c>
      <c r="G9" s="29">
        <v>82.25</v>
      </c>
      <c r="H9" s="29">
        <v>3.85E-2</v>
      </c>
      <c r="I9" s="29">
        <v>0</v>
      </c>
      <c r="J9" s="29">
        <v>0</v>
      </c>
      <c r="K9" s="29">
        <v>0.38500000000000001</v>
      </c>
      <c r="L9" s="29">
        <v>7</v>
      </c>
      <c r="M9" s="29">
        <v>22.75</v>
      </c>
      <c r="N9" s="29">
        <v>4.9000000000000004</v>
      </c>
      <c r="O9" s="29">
        <v>0.38500000000000001</v>
      </c>
    </row>
    <row r="10" spans="1:15" s="25" customFormat="1" ht="25.5" customHeight="1" x14ac:dyDescent="0.2">
      <c r="A10" s="42" t="s">
        <v>158</v>
      </c>
      <c r="B10" s="27" t="s">
        <v>21</v>
      </c>
      <c r="C10" s="28">
        <v>120</v>
      </c>
      <c r="D10" s="32">
        <v>0.48</v>
      </c>
      <c r="E10" s="32">
        <v>0.36</v>
      </c>
      <c r="F10" s="32">
        <v>12.360000000000001</v>
      </c>
      <c r="G10" s="32">
        <v>56.4</v>
      </c>
      <c r="H10" s="32">
        <v>2.4E-2</v>
      </c>
      <c r="I10" s="32">
        <v>6</v>
      </c>
      <c r="J10" s="32">
        <v>0</v>
      </c>
      <c r="K10" s="32">
        <v>0.48</v>
      </c>
      <c r="L10" s="32">
        <v>22.8</v>
      </c>
      <c r="M10" s="32">
        <v>14.399999999999999</v>
      </c>
      <c r="N10" s="32">
        <v>19.2</v>
      </c>
      <c r="O10" s="32">
        <v>2.76</v>
      </c>
    </row>
    <row r="11" spans="1:15" s="25" customFormat="1" ht="25.5" customHeight="1" x14ac:dyDescent="0.2">
      <c r="A11" s="65" t="s">
        <v>155</v>
      </c>
      <c r="B11" s="34" t="s">
        <v>31</v>
      </c>
      <c r="C11" s="28">
        <v>200</v>
      </c>
      <c r="D11" s="32">
        <v>0.1</v>
      </c>
      <c r="E11" s="32">
        <v>0</v>
      </c>
      <c r="F11" s="32">
        <v>15</v>
      </c>
      <c r="G11" s="32">
        <v>60</v>
      </c>
      <c r="H11" s="32">
        <v>0</v>
      </c>
      <c r="I11" s="32">
        <v>0</v>
      </c>
      <c r="J11" s="32">
        <v>0</v>
      </c>
      <c r="K11" s="32">
        <v>0</v>
      </c>
      <c r="L11" s="32">
        <v>11</v>
      </c>
      <c r="M11" s="32">
        <v>3</v>
      </c>
      <c r="N11" s="32">
        <v>1</v>
      </c>
      <c r="O11" s="33">
        <v>0.3</v>
      </c>
    </row>
    <row r="12" spans="1:15" ht="16.5" customHeight="1" thickBot="1" x14ac:dyDescent="0.25">
      <c r="A12" s="226" t="s">
        <v>23</v>
      </c>
      <c r="B12" s="226"/>
      <c r="C12" s="184">
        <f t="shared" ref="C12:H12" si="0">SUM(C7:C11)</f>
        <v>675</v>
      </c>
      <c r="D12" s="112">
        <f t="shared" si="0"/>
        <v>23.340000000000003</v>
      </c>
      <c r="E12" s="112">
        <f t="shared" si="0"/>
        <v>22.84</v>
      </c>
      <c r="F12" s="112">
        <f t="shared" si="0"/>
        <v>103.28</v>
      </c>
      <c r="G12" s="112">
        <f t="shared" si="0"/>
        <v>724.65</v>
      </c>
      <c r="H12" s="112">
        <f t="shared" si="0"/>
        <v>0.3725</v>
      </c>
      <c r="I12" s="112">
        <f t="shared" ref="I12:O12" si="1">SUM(I7:I11)</f>
        <v>16</v>
      </c>
      <c r="J12" s="112">
        <f t="shared" si="1"/>
        <v>119.1</v>
      </c>
      <c r="K12" s="112">
        <f t="shared" si="1"/>
        <v>1.7850000000000001</v>
      </c>
      <c r="L12" s="112">
        <f t="shared" si="1"/>
        <v>210.8</v>
      </c>
      <c r="M12" s="112">
        <f t="shared" si="1"/>
        <v>247.15</v>
      </c>
      <c r="N12" s="112">
        <f t="shared" si="1"/>
        <v>60.289999999999992</v>
      </c>
      <c r="O12" s="112">
        <f t="shared" si="1"/>
        <v>4.1449999999999996</v>
      </c>
    </row>
    <row r="13" spans="1:15" ht="16.5" customHeight="1" thickTop="1" x14ac:dyDescent="0.2">
      <c r="A13" s="225" t="s">
        <v>24</v>
      </c>
      <c r="B13" s="225"/>
      <c r="C13" s="137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38"/>
    </row>
    <row r="14" spans="1:15" ht="15.75" customHeight="1" x14ac:dyDescent="0.2">
      <c r="A14" s="65" t="s">
        <v>161</v>
      </c>
      <c r="B14" s="118" t="s">
        <v>317</v>
      </c>
      <c r="C14" s="177">
        <v>100</v>
      </c>
      <c r="D14" s="119">
        <v>1</v>
      </c>
      <c r="E14" s="119">
        <v>6</v>
      </c>
      <c r="F14" s="119">
        <v>3</v>
      </c>
      <c r="G14" s="119">
        <v>70</v>
      </c>
      <c r="H14" s="119">
        <v>0.03</v>
      </c>
      <c r="I14" s="119">
        <v>17</v>
      </c>
      <c r="J14" s="119">
        <v>0</v>
      </c>
      <c r="K14" s="119">
        <v>2.7</v>
      </c>
      <c r="L14" s="119">
        <v>31</v>
      </c>
      <c r="M14" s="119">
        <v>28</v>
      </c>
      <c r="N14" s="119">
        <v>14</v>
      </c>
      <c r="O14" s="120">
        <v>0.5</v>
      </c>
    </row>
    <row r="15" spans="1:15" ht="15.75" customHeight="1" x14ac:dyDescent="0.2">
      <c r="A15" s="121" t="s">
        <v>293</v>
      </c>
      <c r="B15" s="118" t="s">
        <v>159</v>
      </c>
      <c r="C15" s="177">
        <v>270</v>
      </c>
      <c r="D15" s="119">
        <v>2.2599999999999998</v>
      </c>
      <c r="E15" s="119">
        <v>6.75</v>
      </c>
      <c r="F15" s="119">
        <v>18.78</v>
      </c>
      <c r="G15" s="119">
        <v>144.99</v>
      </c>
      <c r="H15" s="119">
        <v>0.11</v>
      </c>
      <c r="I15" s="119">
        <v>25</v>
      </c>
      <c r="J15" s="119">
        <v>33.479999999999997</v>
      </c>
      <c r="K15" s="119">
        <v>45</v>
      </c>
      <c r="L15" s="119">
        <v>113.4</v>
      </c>
      <c r="M15" s="119">
        <v>91.8</v>
      </c>
      <c r="N15" s="119">
        <v>5.4</v>
      </c>
      <c r="O15" s="120">
        <v>0.05</v>
      </c>
    </row>
    <row r="16" spans="1:15" s="25" customFormat="1" ht="15.75" customHeight="1" x14ac:dyDescent="0.2">
      <c r="A16" s="69" t="s">
        <v>156</v>
      </c>
      <c r="B16" s="39" t="s">
        <v>135</v>
      </c>
      <c r="C16" s="178">
        <v>100</v>
      </c>
      <c r="D16" s="41">
        <v>15.41</v>
      </c>
      <c r="E16" s="41">
        <v>11.8</v>
      </c>
      <c r="F16" s="41">
        <v>20.5</v>
      </c>
      <c r="G16" s="41">
        <v>249.84</v>
      </c>
      <c r="H16" s="41">
        <v>0.12</v>
      </c>
      <c r="I16" s="41">
        <v>1.3</v>
      </c>
      <c r="J16" s="41">
        <v>153</v>
      </c>
      <c r="K16" s="41">
        <v>0</v>
      </c>
      <c r="L16" s="41">
        <v>187.69</v>
      </c>
      <c r="M16" s="41">
        <v>23.2</v>
      </c>
      <c r="N16" s="41">
        <v>0</v>
      </c>
      <c r="O16" s="41">
        <v>0.5</v>
      </c>
    </row>
    <row r="17" spans="1:15" s="25" customFormat="1" ht="18" customHeight="1" x14ac:dyDescent="0.2">
      <c r="A17" s="42" t="s">
        <v>164</v>
      </c>
      <c r="B17" s="27" t="s">
        <v>88</v>
      </c>
      <c r="C17" s="28">
        <v>230</v>
      </c>
      <c r="D17" s="29">
        <v>6.08</v>
      </c>
      <c r="E17" s="29">
        <v>10.32</v>
      </c>
      <c r="F17" s="29">
        <v>25.07</v>
      </c>
      <c r="G17" s="29">
        <v>217.48</v>
      </c>
      <c r="H17" s="29">
        <v>0.20699999999999999</v>
      </c>
      <c r="I17" s="29">
        <v>1.03</v>
      </c>
      <c r="J17" s="29">
        <v>0.08</v>
      </c>
      <c r="K17" s="29">
        <v>0.23</v>
      </c>
      <c r="L17" s="29">
        <v>59.8</v>
      </c>
      <c r="M17" s="29">
        <v>131.1</v>
      </c>
      <c r="N17" s="29">
        <v>36.799999999999997</v>
      </c>
      <c r="O17" s="29">
        <v>0.1</v>
      </c>
    </row>
    <row r="18" spans="1:15" s="25" customFormat="1" ht="25.5" customHeight="1" x14ac:dyDescent="0.2">
      <c r="A18" s="42" t="s">
        <v>166</v>
      </c>
      <c r="B18" s="27" t="s">
        <v>20</v>
      </c>
      <c r="C18" s="28">
        <v>80</v>
      </c>
      <c r="D18" s="29">
        <v>6.08</v>
      </c>
      <c r="E18" s="29">
        <v>0.64</v>
      </c>
      <c r="F18" s="29">
        <v>39.36</v>
      </c>
      <c r="G18" s="29">
        <v>188</v>
      </c>
      <c r="H18" s="29">
        <v>8.8000000000000009E-2</v>
      </c>
      <c r="I18" s="29">
        <v>0</v>
      </c>
      <c r="J18" s="29">
        <v>0</v>
      </c>
      <c r="K18" s="29">
        <v>0.88</v>
      </c>
      <c r="L18" s="29">
        <v>16</v>
      </c>
      <c r="M18" s="29">
        <v>52</v>
      </c>
      <c r="N18" s="29">
        <v>11.2</v>
      </c>
      <c r="O18" s="29">
        <v>0.88</v>
      </c>
    </row>
    <row r="19" spans="1:15" s="25" customFormat="1" ht="25.5" customHeight="1" x14ac:dyDescent="0.2">
      <c r="A19" s="42" t="s">
        <v>158</v>
      </c>
      <c r="B19" s="27" t="s">
        <v>41</v>
      </c>
      <c r="C19" s="28">
        <v>100</v>
      </c>
      <c r="D19" s="32">
        <v>0.8</v>
      </c>
      <c r="E19" s="32">
        <v>0.2</v>
      </c>
      <c r="F19" s="32">
        <v>7.5</v>
      </c>
      <c r="G19" s="32">
        <v>38</v>
      </c>
      <c r="H19" s="32">
        <v>0.06</v>
      </c>
      <c r="I19" s="32">
        <v>38</v>
      </c>
      <c r="J19" s="32">
        <v>0</v>
      </c>
      <c r="K19" s="32">
        <v>0.2</v>
      </c>
      <c r="L19" s="32">
        <v>35</v>
      </c>
      <c r="M19" s="32">
        <v>11</v>
      </c>
      <c r="N19" s="32">
        <v>17</v>
      </c>
      <c r="O19" s="46">
        <v>0.1</v>
      </c>
    </row>
    <row r="20" spans="1:15" s="25" customFormat="1" ht="25.5" customHeight="1" x14ac:dyDescent="0.2">
      <c r="A20" s="42" t="s">
        <v>180</v>
      </c>
      <c r="B20" s="53" t="s">
        <v>87</v>
      </c>
      <c r="C20" s="28">
        <v>200</v>
      </c>
      <c r="D20" s="29">
        <v>0.3</v>
      </c>
      <c r="E20" s="29">
        <v>0</v>
      </c>
      <c r="F20" s="29">
        <v>20.100000000000001</v>
      </c>
      <c r="G20" s="29">
        <v>81</v>
      </c>
      <c r="H20" s="29">
        <v>0</v>
      </c>
      <c r="I20" s="29">
        <v>0.8</v>
      </c>
      <c r="J20" s="29">
        <v>0</v>
      </c>
      <c r="K20" s="29">
        <v>0</v>
      </c>
      <c r="L20" s="29">
        <v>10</v>
      </c>
      <c r="M20" s="29">
        <v>6</v>
      </c>
      <c r="N20" s="29">
        <v>3</v>
      </c>
      <c r="O20" s="30">
        <v>0.6</v>
      </c>
    </row>
    <row r="21" spans="1:15" ht="16.5" customHeight="1" thickBot="1" x14ac:dyDescent="0.25">
      <c r="A21" s="226" t="s">
        <v>28</v>
      </c>
      <c r="B21" s="226"/>
      <c r="C21" s="184">
        <f>SUM(C14:C20)</f>
        <v>1080</v>
      </c>
      <c r="D21" s="112">
        <f t="shared" ref="D21:O21" si="2">SUM(D14:D20)</f>
        <v>31.93</v>
      </c>
      <c r="E21" s="112">
        <f t="shared" si="2"/>
        <v>35.710000000000008</v>
      </c>
      <c r="F21" s="112">
        <f t="shared" si="2"/>
        <v>134.31</v>
      </c>
      <c r="G21" s="112">
        <f t="shared" si="2"/>
        <v>989.31000000000006</v>
      </c>
      <c r="H21" s="112">
        <f>SUM(H14:H20)</f>
        <v>0.61499999999999999</v>
      </c>
      <c r="I21" s="112">
        <f t="shared" si="2"/>
        <v>83.13</v>
      </c>
      <c r="J21" s="112">
        <f t="shared" si="2"/>
        <v>186.56</v>
      </c>
      <c r="K21" s="112">
        <f t="shared" si="2"/>
        <v>49.010000000000005</v>
      </c>
      <c r="L21" s="112">
        <f t="shared" si="2"/>
        <v>452.89000000000004</v>
      </c>
      <c r="M21" s="112">
        <f t="shared" si="2"/>
        <v>343.1</v>
      </c>
      <c r="N21" s="112">
        <f t="shared" si="2"/>
        <v>87.399999999999991</v>
      </c>
      <c r="O21" s="113">
        <f t="shared" si="2"/>
        <v>2.7300000000000004</v>
      </c>
    </row>
    <row r="22" spans="1:15" ht="16.5" customHeight="1" thickTop="1" x14ac:dyDescent="0.2">
      <c r="A22" s="227" t="s">
        <v>358</v>
      </c>
      <c r="B22" s="227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</row>
    <row r="23" spans="1:15" s="25" customFormat="1" ht="25.5" customHeight="1" x14ac:dyDescent="0.2">
      <c r="A23" s="125" t="s">
        <v>266</v>
      </c>
      <c r="B23" s="126" t="s">
        <v>81</v>
      </c>
      <c r="C23" s="28">
        <v>100</v>
      </c>
      <c r="D23" s="29">
        <v>1.1000000000000001</v>
      </c>
      <c r="E23" s="29">
        <v>0.2</v>
      </c>
      <c r="F23" s="29">
        <v>3.8</v>
      </c>
      <c r="G23" s="29">
        <v>24</v>
      </c>
      <c r="H23" s="29">
        <v>0.06</v>
      </c>
      <c r="I23" s="29">
        <v>25</v>
      </c>
      <c r="J23" s="29">
        <v>0</v>
      </c>
      <c r="K23" s="29">
        <v>0.7</v>
      </c>
      <c r="L23" s="29">
        <v>14</v>
      </c>
      <c r="M23" s="29">
        <v>20</v>
      </c>
      <c r="N23" s="29">
        <v>26</v>
      </c>
      <c r="O23" s="29">
        <v>0.9</v>
      </c>
    </row>
    <row r="24" spans="1:15" s="31" customFormat="1" ht="15.75" customHeight="1" x14ac:dyDescent="0.2">
      <c r="A24" s="42" t="s">
        <v>284</v>
      </c>
      <c r="B24" s="27" t="s">
        <v>54</v>
      </c>
      <c r="C24" s="28">
        <v>105</v>
      </c>
      <c r="D24" s="29">
        <v>11.22</v>
      </c>
      <c r="E24" s="29">
        <v>8.4</v>
      </c>
      <c r="F24" s="29">
        <v>11.91</v>
      </c>
      <c r="G24" s="29">
        <v>164</v>
      </c>
      <c r="H24" s="29">
        <v>5.7599999999999998E-2</v>
      </c>
      <c r="I24" s="29">
        <v>2.1000000000000001E-2</v>
      </c>
      <c r="J24" s="29">
        <v>2.6909999999999996E-2</v>
      </c>
      <c r="K24" s="29">
        <v>0.44550000000000001</v>
      </c>
      <c r="L24" s="29">
        <v>158.09</v>
      </c>
      <c r="M24" s="29">
        <v>143.09</v>
      </c>
      <c r="N24" s="29">
        <v>11.35</v>
      </c>
      <c r="O24" s="30">
        <v>0.06</v>
      </c>
    </row>
    <row r="25" spans="1:15" s="31" customFormat="1" ht="18" customHeight="1" x14ac:dyDescent="0.2">
      <c r="A25" s="47" t="s">
        <v>370</v>
      </c>
      <c r="B25" s="127" t="s">
        <v>55</v>
      </c>
      <c r="C25" s="179">
        <v>190</v>
      </c>
      <c r="D25" s="48">
        <v>4.3</v>
      </c>
      <c r="E25" s="48">
        <v>11.79</v>
      </c>
      <c r="F25" s="48">
        <v>62.84</v>
      </c>
      <c r="G25" s="48">
        <v>279.72000000000003</v>
      </c>
      <c r="H25" s="48">
        <v>0.19</v>
      </c>
      <c r="I25" s="48">
        <v>1.54</v>
      </c>
      <c r="J25" s="48">
        <v>77</v>
      </c>
      <c r="K25" s="48">
        <v>0.21</v>
      </c>
      <c r="L25" s="81">
        <v>49.87</v>
      </c>
      <c r="M25" s="81">
        <v>24.22</v>
      </c>
      <c r="N25" s="48">
        <v>40.61</v>
      </c>
      <c r="O25" s="49">
        <v>0.06</v>
      </c>
    </row>
    <row r="26" spans="1:15" s="25" customFormat="1" ht="25.5" customHeight="1" x14ac:dyDescent="0.2">
      <c r="A26" s="42" t="s">
        <v>267</v>
      </c>
      <c r="B26" s="27" t="s">
        <v>61</v>
      </c>
      <c r="C26" s="28">
        <v>60</v>
      </c>
      <c r="D26" s="29">
        <v>3.96</v>
      </c>
      <c r="E26" s="29">
        <v>0.72</v>
      </c>
      <c r="F26" s="29">
        <v>20.04</v>
      </c>
      <c r="G26" s="29">
        <v>104.4</v>
      </c>
      <c r="H26" s="29">
        <v>0.108</v>
      </c>
      <c r="I26" s="29">
        <v>0</v>
      </c>
      <c r="J26" s="29">
        <v>0</v>
      </c>
      <c r="K26" s="29">
        <v>0.84</v>
      </c>
      <c r="L26" s="29">
        <v>21</v>
      </c>
      <c r="M26" s="29">
        <v>94.8</v>
      </c>
      <c r="N26" s="29">
        <v>28.2</v>
      </c>
      <c r="O26" s="29">
        <v>2.34</v>
      </c>
    </row>
    <row r="27" spans="1:15" s="25" customFormat="1" ht="25.5" customHeight="1" x14ac:dyDescent="0.2">
      <c r="A27" s="42" t="s">
        <v>184</v>
      </c>
      <c r="B27" s="27" t="s">
        <v>42</v>
      </c>
      <c r="C27" s="28">
        <v>200</v>
      </c>
      <c r="D27" s="29">
        <v>1</v>
      </c>
      <c r="E27" s="29">
        <v>0.2</v>
      </c>
      <c r="F27" s="29">
        <v>0.4</v>
      </c>
      <c r="G27" s="29">
        <v>92</v>
      </c>
      <c r="H27" s="29">
        <v>0.02</v>
      </c>
      <c r="I27" s="29">
        <v>4</v>
      </c>
      <c r="J27" s="29">
        <v>0</v>
      </c>
      <c r="K27" s="29">
        <v>0</v>
      </c>
      <c r="L27" s="29">
        <v>14</v>
      </c>
      <c r="M27" s="29">
        <v>0</v>
      </c>
      <c r="N27" s="29">
        <v>0</v>
      </c>
      <c r="O27" s="29">
        <v>2.8</v>
      </c>
    </row>
    <row r="28" spans="1:15" ht="16.5" customHeight="1" thickBot="1" x14ac:dyDescent="0.25">
      <c r="A28" s="226" t="s">
        <v>359</v>
      </c>
      <c r="B28" s="226"/>
      <c r="C28" s="184">
        <f>SUM(C23:C27)</f>
        <v>655</v>
      </c>
      <c r="D28" s="112">
        <f t="shared" ref="D28:O28" si="3">SUM(D23:D27)</f>
        <v>21.580000000000002</v>
      </c>
      <c r="E28" s="112">
        <f t="shared" si="3"/>
        <v>21.31</v>
      </c>
      <c r="F28" s="112">
        <f t="shared" si="3"/>
        <v>98.990000000000009</v>
      </c>
      <c r="G28" s="112">
        <f t="shared" si="3"/>
        <v>664.12</v>
      </c>
      <c r="H28" s="112">
        <f t="shared" si="3"/>
        <v>0.43559999999999999</v>
      </c>
      <c r="I28" s="112">
        <f t="shared" si="3"/>
        <v>30.561</v>
      </c>
      <c r="J28" s="112">
        <f t="shared" si="3"/>
        <v>77.026910000000001</v>
      </c>
      <c r="K28" s="112">
        <f t="shared" si="3"/>
        <v>2.1955</v>
      </c>
      <c r="L28" s="112">
        <f t="shared" si="3"/>
        <v>256.96000000000004</v>
      </c>
      <c r="M28" s="112">
        <f t="shared" si="3"/>
        <v>282.11</v>
      </c>
      <c r="N28" s="112">
        <f t="shared" si="3"/>
        <v>106.16000000000001</v>
      </c>
      <c r="O28" s="113">
        <f t="shared" si="3"/>
        <v>6.16</v>
      </c>
    </row>
    <row r="29" spans="1:15" ht="16.5" customHeight="1" thickTop="1" x14ac:dyDescent="0.2">
      <c r="A29" s="225" t="s">
        <v>360</v>
      </c>
      <c r="B29" s="225"/>
      <c r="C29" s="137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138"/>
    </row>
    <row r="30" spans="1:15" s="31" customFormat="1" ht="25.5" customHeight="1" x14ac:dyDescent="0.2">
      <c r="A30" s="42" t="s">
        <v>246</v>
      </c>
      <c r="B30" s="27" t="s">
        <v>57</v>
      </c>
      <c r="C30" s="28">
        <v>250</v>
      </c>
      <c r="D30" s="32">
        <v>7.25</v>
      </c>
      <c r="E30" s="32">
        <v>6.25</v>
      </c>
      <c r="F30" s="32">
        <v>10</v>
      </c>
      <c r="G30" s="32">
        <v>125</v>
      </c>
      <c r="H30" s="32">
        <v>0.1</v>
      </c>
      <c r="I30" s="32">
        <v>1.75</v>
      </c>
      <c r="J30" s="32">
        <v>0.05</v>
      </c>
      <c r="K30" s="32">
        <v>0</v>
      </c>
      <c r="L30" s="32">
        <v>300</v>
      </c>
      <c r="M30" s="32">
        <v>225</v>
      </c>
      <c r="N30" s="32">
        <v>35</v>
      </c>
      <c r="O30" s="46">
        <v>0.25</v>
      </c>
    </row>
    <row r="31" spans="1:15" s="31" customFormat="1" ht="18" customHeight="1" x14ac:dyDescent="0.2">
      <c r="A31" s="69" t="s">
        <v>270</v>
      </c>
      <c r="B31" s="61" t="s">
        <v>271</v>
      </c>
      <c r="C31" s="70">
        <v>100</v>
      </c>
      <c r="D31" s="68">
        <v>8.4</v>
      </c>
      <c r="E31" s="68">
        <v>16.600000000000001</v>
      </c>
      <c r="F31" s="68">
        <v>87.8</v>
      </c>
      <c r="G31" s="68">
        <v>534</v>
      </c>
      <c r="H31" s="68">
        <v>0.1</v>
      </c>
      <c r="I31" s="68">
        <v>0</v>
      </c>
      <c r="J31" s="68">
        <v>0.08</v>
      </c>
      <c r="K31" s="68">
        <v>1.1200000000000001</v>
      </c>
      <c r="L31" s="68">
        <v>13.33</v>
      </c>
      <c r="M31" s="68">
        <v>53.3</v>
      </c>
      <c r="N31" s="68">
        <v>10</v>
      </c>
      <c r="O31" s="68">
        <v>0.83</v>
      </c>
    </row>
    <row r="32" spans="1:15" ht="16.5" customHeight="1" thickBot="1" x14ac:dyDescent="0.25">
      <c r="A32" s="226" t="s">
        <v>364</v>
      </c>
      <c r="B32" s="226"/>
      <c r="C32" s="184">
        <f>SUM(C30:C31)</f>
        <v>350</v>
      </c>
      <c r="D32" s="112">
        <f t="shared" ref="D32:O32" si="4">SUM(D30:D31)</f>
        <v>15.65</v>
      </c>
      <c r="E32" s="112">
        <f t="shared" si="4"/>
        <v>22.85</v>
      </c>
      <c r="F32" s="112">
        <f t="shared" si="4"/>
        <v>97.8</v>
      </c>
      <c r="G32" s="112">
        <f t="shared" si="4"/>
        <v>659</v>
      </c>
      <c r="H32" s="112">
        <f t="shared" si="4"/>
        <v>0.2</v>
      </c>
      <c r="I32" s="112">
        <f t="shared" si="4"/>
        <v>1.75</v>
      </c>
      <c r="J32" s="112">
        <f t="shared" si="4"/>
        <v>0.13</v>
      </c>
      <c r="K32" s="112">
        <f t="shared" si="4"/>
        <v>1.1200000000000001</v>
      </c>
      <c r="L32" s="112">
        <f t="shared" si="4"/>
        <v>313.33</v>
      </c>
      <c r="M32" s="112">
        <f t="shared" si="4"/>
        <v>278.3</v>
      </c>
      <c r="N32" s="112">
        <f t="shared" si="4"/>
        <v>45</v>
      </c>
      <c r="O32" s="113">
        <f t="shared" si="4"/>
        <v>1.08</v>
      </c>
    </row>
    <row r="33" spans="1:15" ht="16.5" customHeight="1" thickTop="1" thickBot="1" x14ac:dyDescent="0.25">
      <c r="A33" s="229" t="s">
        <v>362</v>
      </c>
      <c r="B33" s="230"/>
      <c r="C33" s="128"/>
      <c r="D33" s="78">
        <f>D12+D21+D28</f>
        <v>76.850000000000009</v>
      </c>
      <c r="E33" s="78">
        <f t="shared" ref="E33:O33" si="5">E12+E21+E28</f>
        <v>79.860000000000014</v>
      </c>
      <c r="F33" s="78">
        <f t="shared" si="5"/>
        <v>336.58000000000004</v>
      </c>
      <c r="G33" s="78">
        <f t="shared" si="5"/>
        <v>2378.08</v>
      </c>
      <c r="H33" s="78">
        <f t="shared" si="5"/>
        <v>1.4231</v>
      </c>
      <c r="I33" s="78">
        <f t="shared" si="5"/>
        <v>129.691</v>
      </c>
      <c r="J33" s="78">
        <f t="shared" si="5"/>
        <v>382.68690999999995</v>
      </c>
      <c r="K33" s="78">
        <f t="shared" si="5"/>
        <v>52.990500000000004</v>
      </c>
      <c r="L33" s="78">
        <f t="shared" si="5"/>
        <v>920.65000000000009</v>
      </c>
      <c r="M33" s="78">
        <f t="shared" si="5"/>
        <v>872.36</v>
      </c>
      <c r="N33" s="78">
        <f t="shared" si="5"/>
        <v>253.85000000000002</v>
      </c>
      <c r="O33" s="78">
        <f t="shared" si="5"/>
        <v>13.035</v>
      </c>
    </row>
    <row r="34" spans="1:15" ht="16.5" customHeight="1" thickTop="1" thickBot="1" x14ac:dyDescent="0.25">
      <c r="A34" s="229" t="s">
        <v>363</v>
      </c>
      <c r="B34" s="230"/>
      <c r="C34" s="128"/>
      <c r="D34" s="78">
        <f>D12+D21+D32</f>
        <v>70.92</v>
      </c>
      <c r="E34" s="78">
        <f t="shared" ref="E34:O34" si="6">E12+E21+E32</f>
        <v>81.400000000000006</v>
      </c>
      <c r="F34" s="78">
        <f t="shared" si="6"/>
        <v>335.39</v>
      </c>
      <c r="G34" s="78">
        <f t="shared" si="6"/>
        <v>2372.96</v>
      </c>
      <c r="H34" s="78">
        <f t="shared" si="6"/>
        <v>1.1875</v>
      </c>
      <c r="I34" s="78">
        <f t="shared" si="6"/>
        <v>100.88</v>
      </c>
      <c r="J34" s="78">
        <f t="shared" si="6"/>
        <v>305.78999999999996</v>
      </c>
      <c r="K34" s="78">
        <f t="shared" si="6"/>
        <v>51.914999999999999</v>
      </c>
      <c r="L34" s="78">
        <f t="shared" si="6"/>
        <v>977.02</v>
      </c>
      <c r="M34" s="78">
        <f t="shared" si="6"/>
        <v>868.55</v>
      </c>
      <c r="N34" s="78">
        <f t="shared" si="6"/>
        <v>192.69</v>
      </c>
      <c r="O34" s="78">
        <f t="shared" si="6"/>
        <v>7.9550000000000001</v>
      </c>
    </row>
    <row r="35" spans="1:15" ht="17.25" customHeight="1" thickTop="1" thickBot="1" x14ac:dyDescent="0.25">
      <c r="A35" s="231" t="s">
        <v>33</v>
      </c>
      <c r="B35" s="231"/>
      <c r="C35" s="128"/>
      <c r="D35" s="78">
        <f t="shared" ref="D35:O35" si="7">D12+D21+D28+D32</f>
        <v>92.500000000000014</v>
      </c>
      <c r="E35" s="78">
        <f t="shared" si="7"/>
        <v>102.71000000000001</v>
      </c>
      <c r="F35" s="78">
        <f t="shared" si="7"/>
        <v>434.38000000000005</v>
      </c>
      <c r="G35" s="78">
        <f t="shared" si="7"/>
        <v>3037.08</v>
      </c>
      <c r="H35" s="78">
        <f t="shared" si="7"/>
        <v>1.6231</v>
      </c>
      <c r="I35" s="78">
        <f t="shared" si="7"/>
        <v>131.441</v>
      </c>
      <c r="J35" s="78">
        <f t="shared" si="7"/>
        <v>382.81690999999995</v>
      </c>
      <c r="K35" s="78">
        <f t="shared" si="7"/>
        <v>54.110500000000002</v>
      </c>
      <c r="L35" s="78">
        <f t="shared" si="7"/>
        <v>1233.98</v>
      </c>
      <c r="M35" s="78">
        <f t="shared" si="7"/>
        <v>1150.6600000000001</v>
      </c>
      <c r="N35" s="78">
        <f t="shared" si="7"/>
        <v>298.85000000000002</v>
      </c>
      <c r="O35" s="129">
        <f t="shared" si="7"/>
        <v>14.115</v>
      </c>
    </row>
    <row r="36" spans="1:15" ht="13.5" customHeight="1" thickTop="1" x14ac:dyDescent="0.2">
      <c r="A36" s="130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1:15" ht="12.75" customHeight="1" x14ac:dyDescent="0.2">
      <c r="A37" s="130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244" t="s">
        <v>331</v>
      </c>
      <c r="O37" s="244"/>
    </row>
    <row r="38" spans="1:15" ht="15.75" customHeight="1" x14ac:dyDescent="0.25">
      <c r="A38" s="105" t="s">
        <v>34</v>
      </c>
      <c r="B38" s="106"/>
      <c r="C38" s="106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</row>
    <row r="39" spans="1:15" ht="13.5" customHeight="1" thickBot="1" x14ac:dyDescent="0.25">
      <c r="A39" s="107"/>
      <c r="B39" s="106"/>
      <c r="C39" s="106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</row>
    <row r="40" spans="1:15" ht="16.5" customHeight="1" thickTop="1" thickBot="1" x14ac:dyDescent="0.25">
      <c r="A40" s="232" t="s">
        <v>1</v>
      </c>
      <c r="B40" s="233" t="s">
        <v>2</v>
      </c>
      <c r="C40" s="233" t="s">
        <v>3</v>
      </c>
      <c r="D40" s="234" t="s">
        <v>4</v>
      </c>
      <c r="E40" s="234"/>
      <c r="F40" s="234"/>
      <c r="G40" s="235" t="s">
        <v>5</v>
      </c>
      <c r="H40" s="234" t="s">
        <v>6</v>
      </c>
      <c r="I40" s="234"/>
      <c r="J40" s="234"/>
      <c r="K40" s="234"/>
      <c r="L40" s="236" t="s">
        <v>7</v>
      </c>
      <c r="M40" s="236"/>
      <c r="N40" s="236"/>
      <c r="O40" s="236"/>
    </row>
    <row r="41" spans="1:15" ht="17.25" customHeight="1" thickTop="1" thickBot="1" x14ac:dyDescent="0.25">
      <c r="A41" s="232"/>
      <c r="B41" s="233"/>
      <c r="C41" s="233"/>
      <c r="D41" s="133" t="s">
        <v>8</v>
      </c>
      <c r="E41" s="133" t="s">
        <v>9</v>
      </c>
      <c r="F41" s="133" t="s">
        <v>10</v>
      </c>
      <c r="G41" s="235"/>
      <c r="H41" s="133" t="s">
        <v>11</v>
      </c>
      <c r="I41" s="133" t="s">
        <v>12</v>
      </c>
      <c r="J41" s="133" t="s">
        <v>13</v>
      </c>
      <c r="K41" s="133" t="s">
        <v>14</v>
      </c>
      <c r="L41" s="133" t="s">
        <v>15</v>
      </c>
      <c r="M41" s="133" t="s">
        <v>16</v>
      </c>
      <c r="N41" s="133" t="s">
        <v>17</v>
      </c>
      <c r="O41" s="134" t="s">
        <v>18</v>
      </c>
    </row>
    <row r="42" spans="1:15" ht="16.5" customHeight="1" thickTop="1" x14ac:dyDescent="0.2">
      <c r="A42" s="225" t="s">
        <v>19</v>
      </c>
      <c r="B42" s="225"/>
      <c r="C42" s="110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s="35" customFormat="1" ht="15.75" customHeight="1" x14ac:dyDescent="0.2">
      <c r="A43" s="47" t="s">
        <v>346</v>
      </c>
      <c r="B43" s="38" t="s">
        <v>169</v>
      </c>
      <c r="C43" s="179">
        <v>250</v>
      </c>
      <c r="D43" s="48">
        <v>14.62</v>
      </c>
      <c r="E43" s="48">
        <v>5.86</v>
      </c>
      <c r="F43" s="48">
        <v>46.54</v>
      </c>
      <c r="G43" s="48">
        <v>297.41000000000003</v>
      </c>
      <c r="H43" s="48">
        <v>0.15</v>
      </c>
      <c r="I43" s="48">
        <v>0</v>
      </c>
      <c r="J43" s="48">
        <v>131.25</v>
      </c>
      <c r="K43" s="48">
        <v>0.95</v>
      </c>
      <c r="L43" s="48">
        <v>45</v>
      </c>
      <c r="M43" s="48">
        <v>65</v>
      </c>
      <c r="N43" s="48">
        <v>24.062000000000001</v>
      </c>
      <c r="O43" s="49">
        <v>0.25</v>
      </c>
    </row>
    <row r="44" spans="1:15" s="25" customFormat="1" ht="15.75" customHeight="1" x14ac:dyDescent="0.2">
      <c r="A44" s="42" t="s">
        <v>167</v>
      </c>
      <c r="B44" s="27" t="s">
        <v>168</v>
      </c>
      <c r="C44" s="28">
        <v>60</v>
      </c>
      <c r="D44" s="29">
        <v>2.74</v>
      </c>
      <c r="E44" s="29">
        <v>13.84</v>
      </c>
      <c r="F44" s="29">
        <v>18</v>
      </c>
      <c r="G44" s="29">
        <v>207.52</v>
      </c>
      <c r="H44" s="29">
        <v>0.05</v>
      </c>
      <c r="I44" s="29">
        <v>0</v>
      </c>
      <c r="J44" s="29">
        <v>60</v>
      </c>
      <c r="K44" s="29">
        <v>0.3</v>
      </c>
      <c r="L44" s="29">
        <v>49.2</v>
      </c>
      <c r="M44" s="29">
        <v>13</v>
      </c>
      <c r="N44" s="29">
        <v>6.05</v>
      </c>
      <c r="O44" s="29">
        <v>0</v>
      </c>
    </row>
    <row r="45" spans="1:15" s="25" customFormat="1" ht="25.5" customHeight="1" x14ac:dyDescent="0.2">
      <c r="A45" s="42" t="s">
        <v>158</v>
      </c>
      <c r="B45" s="27" t="s">
        <v>39</v>
      </c>
      <c r="C45" s="28">
        <v>100</v>
      </c>
      <c r="D45" s="29">
        <v>1.5</v>
      </c>
      <c r="E45" s="29">
        <v>0.5</v>
      </c>
      <c r="F45" s="29">
        <v>21</v>
      </c>
      <c r="G45" s="29">
        <v>96</v>
      </c>
      <c r="H45" s="29">
        <v>0.04</v>
      </c>
      <c r="I45" s="29">
        <v>10</v>
      </c>
      <c r="J45" s="29">
        <v>0</v>
      </c>
      <c r="K45" s="29">
        <v>0.4</v>
      </c>
      <c r="L45" s="29">
        <v>8</v>
      </c>
      <c r="M45" s="29">
        <v>42</v>
      </c>
      <c r="N45" s="29">
        <v>28</v>
      </c>
      <c r="O45" s="30">
        <v>0.6</v>
      </c>
    </row>
    <row r="46" spans="1:15" s="25" customFormat="1" ht="25.5" customHeight="1" x14ac:dyDescent="0.2">
      <c r="A46" s="42" t="s">
        <v>165</v>
      </c>
      <c r="B46" s="27" t="s">
        <v>68</v>
      </c>
      <c r="C46" s="28">
        <v>200</v>
      </c>
      <c r="D46" s="29">
        <v>3.2</v>
      </c>
      <c r="E46" s="29">
        <v>2.7</v>
      </c>
      <c r="F46" s="29">
        <v>15.9</v>
      </c>
      <c r="G46" s="29">
        <v>79</v>
      </c>
      <c r="H46" s="29">
        <v>0.04</v>
      </c>
      <c r="I46" s="29">
        <v>1.3</v>
      </c>
      <c r="J46" s="29">
        <v>0.02</v>
      </c>
      <c r="K46" s="29">
        <v>0</v>
      </c>
      <c r="L46" s="29">
        <v>126</v>
      </c>
      <c r="M46" s="29">
        <v>90</v>
      </c>
      <c r="N46" s="29">
        <v>14</v>
      </c>
      <c r="O46" s="29">
        <v>0.1</v>
      </c>
    </row>
    <row r="47" spans="1:15" ht="16.5" customHeight="1" thickBot="1" x14ac:dyDescent="0.25">
      <c r="A47" s="241" t="s">
        <v>23</v>
      </c>
      <c r="B47" s="241"/>
      <c r="C47" s="222">
        <f>SUM(C43:C46)</f>
        <v>610</v>
      </c>
      <c r="D47" s="139">
        <f>SUM(D43:D46)</f>
        <v>22.06</v>
      </c>
      <c r="E47" s="139">
        <f t="shared" ref="E47:O47" si="8">SUM(E43:E46)</f>
        <v>22.9</v>
      </c>
      <c r="F47" s="139">
        <f t="shared" si="8"/>
        <v>101.44</v>
      </c>
      <c r="G47" s="139">
        <f t="shared" si="8"/>
        <v>679.93000000000006</v>
      </c>
      <c r="H47" s="139">
        <f t="shared" si="8"/>
        <v>0.28000000000000003</v>
      </c>
      <c r="I47" s="139">
        <f t="shared" si="8"/>
        <v>11.3</v>
      </c>
      <c r="J47" s="139">
        <f t="shared" si="8"/>
        <v>191.27</v>
      </c>
      <c r="K47" s="139">
        <f t="shared" si="8"/>
        <v>1.65</v>
      </c>
      <c r="L47" s="139">
        <f t="shared" si="8"/>
        <v>228.2</v>
      </c>
      <c r="M47" s="139">
        <f t="shared" si="8"/>
        <v>210</v>
      </c>
      <c r="N47" s="139">
        <f t="shared" si="8"/>
        <v>72.111999999999995</v>
      </c>
      <c r="O47" s="148">
        <f t="shared" si="8"/>
        <v>0.95</v>
      </c>
    </row>
    <row r="48" spans="1:15" ht="16.5" customHeight="1" thickTop="1" x14ac:dyDescent="0.2">
      <c r="A48" s="225" t="s">
        <v>24</v>
      </c>
      <c r="B48" s="225"/>
      <c r="C48" s="137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138"/>
    </row>
    <row r="49" spans="1:15" ht="29.25" customHeight="1" x14ac:dyDescent="0.2">
      <c r="A49" s="121" t="s">
        <v>170</v>
      </c>
      <c r="B49" s="118" t="s">
        <v>29</v>
      </c>
      <c r="C49" s="177">
        <v>100</v>
      </c>
      <c r="D49" s="119">
        <v>1.1000000000000001</v>
      </c>
      <c r="E49" s="119">
        <v>6.2</v>
      </c>
      <c r="F49" s="119">
        <v>3.7</v>
      </c>
      <c r="G49" s="119">
        <v>75</v>
      </c>
      <c r="H49" s="119">
        <v>0.06</v>
      </c>
      <c r="I49" s="119">
        <v>22.1</v>
      </c>
      <c r="J49" s="119">
        <v>0</v>
      </c>
      <c r="K49" s="119">
        <v>3.3</v>
      </c>
      <c r="L49" s="119">
        <v>15</v>
      </c>
      <c r="M49" s="119">
        <v>26</v>
      </c>
      <c r="N49" s="119">
        <v>20</v>
      </c>
      <c r="O49" s="120">
        <v>0.9</v>
      </c>
    </row>
    <row r="50" spans="1:15" ht="15.75" customHeight="1" x14ac:dyDescent="0.2">
      <c r="A50" s="121" t="s">
        <v>294</v>
      </c>
      <c r="B50" s="118" t="s">
        <v>137</v>
      </c>
      <c r="C50" s="177">
        <v>300</v>
      </c>
      <c r="D50" s="119">
        <v>7.32</v>
      </c>
      <c r="E50" s="119">
        <v>8.52</v>
      </c>
      <c r="F50" s="119">
        <v>14.6</v>
      </c>
      <c r="G50" s="119">
        <v>164.52</v>
      </c>
      <c r="H50" s="119">
        <v>0.14000000000000001</v>
      </c>
      <c r="I50" s="119">
        <v>18</v>
      </c>
      <c r="J50" s="119">
        <v>26</v>
      </c>
      <c r="K50" s="119">
        <v>27.6</v>
      </c>
      <c r="L50" s="119">
        <v>128.4</v>
      </c>
      <c r="M50" s="119">
        <v>104.4</v>
      </c>
      <c r="N50" s="119">
        <v>3.6</v>
      </c>
      <c r="O50" s="120">
        <v>0.22</v>
      </c>
    </row>
    <row r="51" spans="1:15" s="25" customFormat="1" ht="15.75" customHeight="1" x14ac:dyDescent="0.2">
      <c r="A51" s="42" t="s">
        <v>320</v>
      </c>
      <c r="B51" s="27" t="s">
        <v>321</v>
      </c>
      <c r="C51" s="28">
        <v>200</v>
      </c>
      <c r="D51" s="29">
        <v>14.65</v>
      </c>
      <c r="E51" s="29">
        <v>17.100000000000001</v>
      </c>
      <c r="F51" s="29">
        <v>42.4</v>
      </c>
      <c r="G51" s="29">
        <v>382.1</v>
      </c>
      <c r="H51" s="29">
        <v>0.11</v>
      </c>
      <c r="I51" s="29">
        <v>0.25</v>
      </c>
      <c r="J51" s="29">
        <v>36</v>
      </c>
      <c r="K51" s="29">
        <v>0.25</v>
      </c>
      <c r="L51" s="29">
        <v>20</v>
      </c>
      <c r="M51" s="29">
        <v>25</v>
      </c>
      <c r="N51" s="29">
        <v>11</v>
      </c>
      <c r="O51" s="30">
        <v>0.77</v>
      </c>
    </row>
    <row r="52" spans="1:15" s="25" customFormat="1" ht="25.5" customHeight="1" x14ac:dyDescent="0.2">
      <c r="A52" s="42" t="s">
        <v>166</v>
      </c>
      <c r="B52" s="27" t="s">
        <v>20</v>
      </c>
      <c r="C52" s="28">
        <v>100</v>
      </c>
      <c r="D52" s="29">
        <v>7.6</v>
      </c>
      <c r="E52" s="29">
        <v>0.8</v>
      </c>
      <c r="F52" s="29">
        <v>49.2</v>
      </c>
      <c r="G52" s="29">
        <v>235</v>
      </c>
      <c r="H52" s="29">
        <v>0.11</v>
      </c>
      <c r="I52" s="29">
        <v>0</v>
      </c>
      <c r="J52" s="29">
        <v>0</v>
      </c>
      <c r="K52" s="29">
        <v>1.1000000000000001</v>
      </c>
      <c r="L52" s="29">
        <v>20</v>
      </c>
      <c r="M52" s="29">
        <v>65</v>
      </c>
      <c r="N52" s="29">
        <v>14</v>
      </c>
      <c r="O52" s="30">
        <v>1.1000000000000001</v>
      </c>
    </row>
    <row r="53" spans="1:15" s="25" customFormat="1" ht="25.5" customHeight="1" x14ac:dyDescent="0.2">
      <c r="A53" s="42" t="s">
        <v>158</v>
      </c>
      <c r="B53" s="27" t="s">
        <v>27</v>
      </c>
      <c r="C53" s="28">
        <v>100</v>
      </c>
      <c r="D53" s="29">
        <v>0.8</v>
      </c>
      <c r="E53" s="29">
        <v>0.4</v>
      </c>
      <c r="F53" s="29">
        <v>8.1</v>
      </c>
      <c r="G53" s="29">
        <v>47</v>
      </c>
      <c r="H53" s="32">
        <v>0.02</v>
      </c>
      <c r="I53" s="32">
        <v>180</v>
      </c>
      <c r="J53" s="32">
        <v>0</v>
      </c>
      <c r="K53" s="32">
        <v>0.3</v>
      </c>
      <c r="L53" s="32">
        <v>40</v>
      </c>
      <c r="M53" s="32">
        <v>34</v>
      </c>
      <c r="N53" s="32">
        <v>25</v>
      </c>
      <c r="O53" s="46">
        <v>0.8</v>
      </c>
    </row>
    <row r="54" spans="1:15" s="25" customFormat="1" ht="25.5" customHeight="1" x14ac:dyDescent="0.2">
      <c r="A54" s="42" t="s">
        <v>208</v>
      </c>
      <c r="B54" s="27" t="s">
        <v>84</v>
      </c>
      <c r="C54" s="28">
        <v>200</v>
      </c>
      <c r="D54" s="29">
        <v>0.7</v>
      </c>
      <c r="E54" s="29">
        <v>0.3</v>
      </c>
      <c r="F54" s="29">
        <v>22.8</v>
      </c>
      <c r="G54" s="29">
        <v>97</v>
      </c>
      <c r="H54" s="32">
        <v>0.01</v>
      </c>
      <c r="I54" s="32">
        <v>70</v>
      </c>
      <c r="J54" s="32">
        <v>0</v>
      </c>
      <c r="K54" s="32">
        <v>0</v>
      </c>
      <c r="L54" s="32">
        <v>12</v>
      </c>
      <c r="M54" s="32">
        <v>3</v>
      </c>
      <c r="N54" s="32">
        <v>3</v>
      </c>
      <c r="O54" s="46">
        <v>1.5</v>
      </c>
    </row>
    <row r="55" spans="1:15" ht="16.5" customHeight="1" thickBot="1" x14ac:dyDescent="0.25">
      <c r="A55" s="226" t="s">
        <v>28</v>
      </c>
      <c r="B55" s="226"/>
      <c r="C55" s="184">
        <f>SUM(C49:C54)</f>
        <v>1000</v>
      </c>
      <c r="D55" s="112">
        <f t="shared" ref="D55:O55" si="9">SUM(D49:D54)</f>
        <v>32.17</v>
      </c>
      <c r="E55" s="112">
        <f t="shared" si="9"/>
        <v>33.319999999999993</v>
      </c>
      <c r="F55" s="112">
        <f t="shared" si="9"/>
        <v>140.80000000000001</v>
      </c>
      <c r="G55" s="139">
        <f t="shared" si="9"/>
        <v>1000.62</v>
      </c>
      <c r="H55" s="112">
        <f t="shared" si="9"/>
        <v>0.45</v>
      </c>
      <c r="I55" s="112">
        <f t="shared" si="9"/>
        <v>290.35000000000002</v>
      </c>
      <c r="J55" s="112">
        <f t="shared" si="9"/>
        <v>62</v>
      </c>
      <c r="K55" s="112">
        <f t="shared" si="9"/>
        <v>32.549999999999997</v>
      </c>
      <c r="L55" s="112">
        <f t="shared" si="9"/>
        <v>235.4</v>
      </c>
      <c r="M55" s="112">
        <f t="shared" si="9"/>
        <v>257.39999999999998</v>
      </c>
      <c r="N55" s="112">
        <f t="shared" si="9"/>
        <v>76.599999999999994</v>
      </c>
      <c r="O55" s="113">
        <f t="shared" si="9"/>
        <v>5.29</v>
      </c>
    </row>
    <row r="56" spans="1:15" ht="16.5" customHeight="1" thickTop="1" x14ac:dyDescent="0.2">
      <c r="A56" s="227" t="s">
        <v>358</v>
      </c>
      <c r="B56" s="227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4"/>
    </row>
    <row r="57" spans="1:15" s="37" customFormat="1" ht="18" customHeight="1" x14ac:dyDescent="0.2">
      <c r="A57" s="92" t="s">
        <v>175</v>
      </c>
      <c r="B57" s="39" t="s">
        <v>171</v>
      </c>
      <c r="C57" s="178" t="s">
        <v>176</v>
      </c>
      <c r="D57" s="41">
        <v>18.850000000000001</v>
      </c>
      <c r="E57" s="41">
        <v>21.78</v>
      </c>
      <c r="F57" s="41">
        <v>57.66</v>
      </c>
      <c r="G57" s="41">
        <v>502.14</v>
      </c>
      <c r="H57" s="41">
        <v>0.31</v>
      </c>
      <c r="I57" s="41">
        <v>0.04</v>
      </c>
      <c r="J57" s="41">
        <v>150</v>
      </c>
      <c r="K57" s="41">
        <v>0.5</v>
      </c>
      <c r="L57" s="41">
        <v>87.97</v>
      </c>
      <c r="M57" s="41">
        <v>148.46</v>
      </c>
      <c r="N57" s="41">
        <v>13.5</v>
      </c>
      <c r="O57" s="41">
        <v>0.97</v>
      </c>
    </row>
    <row r="58" spans="1:15" s="25" customFormat="1" ht="25.5" customHeight="1" x14ac:dyDescent="0.2">
      <c r="A58" s="42" t="s">
        <v>158</v>
      </c>
      <c r="B58" s="27" t="s">
        <v>138</v>
      </c>
      <c r="C58" s="28">
        <v>150</v>
      </c>
      <c r="D58" s="29">
        <v>0.9</v>
      </c>
      <c r="E58" s="29">
        <v>0.9</v>
      </c>
      <c r="F58" s="29">
        <v>23.1</v>
      </c>
      <c r="G58" s="29">
        <v>108</v>
      </c>
      <c r="H58" s="29">
        <v>7.4999999999999997E-2</v>
      </c>
      <c r="I58" s="29">
        <v>9</v>
      </c>
      <c r="J58" s="29">
        <v>0</v>
      </c>
      <c r="K58" s="29">
        <v>0.6</v>
      </c>
      <c r="L58" s="29">
        <v>45</v>
      </c>
      <c r="M58" s="29">
        <v>25.5</v>
      </c>
      <c r="N58" s="29">
        <v>33</v>
      </c>
      <c r="O58" s="29">
        <v>0.9</v>
      </c>
    </row>
    <row r="59" spans="1:15" s="37" customFormat="1" ht="15.75" customHeight="1" x14ac:dyDescent="0.2">
      <c r="A59" s="42" t="s">
        <v>174</v>
      </c>
      <c r="B59" s="53" t="s">
        <v>139</v>
      </c>
      <c r="C59" s="28">
        <v>200</v>
      </c>
      <c r="D59" s="29">
        <v>0.5</v>
      </c>
      <c r="E59" s="29">
        <v>0</v>
      </c>
      <c r="F59" s="29">
        <v>27</v>
      </c>
      <c r="G59" s="29">
        <v>110</v>
      </c>
      <c r="H59" s="29">
        <v>0.01</v>
      </c>
      <c r="I59" s="29">
        <v>0.5</v>
      </c>
      <c r="J59" s="29">
        <v>0</v>
      </c>
      <c r="K59" s="29">
        <v>0</v>
      </c>
      <c r="L59" s="29">
        <v>28</v>
      </c>
      <c r="M59" s="29">
        <v>19</v>
      </c>
      <c r="N59" s="29">
        <v>7</v>
      </c>
      <c r="O59" s="30">
        <v>0.14000000000000001</v>
      </c>
    </row>
    <row r="60" spans="1:15" ht="16.5" customHeight="1" thickBot="1" x14ac:dyDescent="0.25">
      <c r="A60" s="226" t="s">
        <v>359</v>
      </c>
      <c r="B60" s="226"/>
      <c r="C60" s="143">
        <v>600</v>
      </c>
      <c r="D60" s="112">
        <f t="shared" ref="D60:O60" si="10">SUM(D57:D59)</f>
        <v>20.25</v>
      </c>
      <c r="E60" s="112">
        <f t="shared" si="10"/>
        <v>22.68</v>
      </c>
      <c r="F60" s="112">
        <f t="shared" si="10"/>
        <v>107.75999999999999</v>
      </c>
      <c r="G60" s="139">
        <f t="shared" si="10"/>
        <v>720.14</v>
      </c>
      <c r="H60" s="112">
        <f t="shared" si="10"/>
        <v>0.39500000000000002</v>
      </c>
      <c r="I60" s="112">
        <f t="shared" si="10"/>
        <v>9.5399999999999991</v>
      </c>
      <c r="J60" s="112">
        <f t="shared" si="10"/>
        <v>150</v>
      </c>
      <c r="K60" s="112">
        <f t="shared" si="10"/>
        <v>1.1000000000000001</v>
      </c>
      <c r="L60" s="112">
        <f t="shared" si="10"/>
        <v>160.97</v>
      </c>
      <c r="M60" s="112">
        <f t="shared" si="10"/>
        <v>192.96</v>
      </c>
      <c r="N60" s="112">
        <f t="shared" si="10"/>
        <v>53.5</v>
      </c>
      <c r="O60" s="113">
        <f t="shared" si="10"/>
        <v>2.0100000000000002</v>
      </c>
    </row>
    <row r="61" spans="1:15" ht="16.5" customHeight="1" thickTop="1" x14ac:dyDescent="0.2">
      <c r="A61" s="243" t="s">
        <v>360</v>
      </c>
      <c r="B61" s="243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4"/>
    </row>
    <row r="62" spans="1:15" s="25" customFormat="1" ht="15.75" customHeight="1" x14ac:dyDescent="0.2">
      <c r="A62" s="192" t="s">
        <v>246</v>
      </c>
      <c r="B62" s="193" t="s">
        <v>32</v>
      </c>
      <c r="C62" s="183">
        <v>250</v>
      </c>
      <c r="D62" s="194">
        <v>7.25</v>
      </c>
      <c r="E62" s="194">
        <v>6.25</v>
      </c>
      <c r="F62" s="194">
        <v>10</v>
      </c>
      <c r="G62" s="194">
        <v>125</v>
      </c>
      <c r="H62" s="194">
        <v>0.1</v>
      </c>
      <c r="I62" s="194">
        <v>14.25</v>
      </c>
      <c r="J62" s="194">
        <v>0.05</v>
      </c>
      <c r="K62" s="194">
        <v>0</v>
      </c>
      <c r="L62" s="194">
        <v>300</v>
      </c>
      <c r="M62" s="194">
        <v>225</v>
      </c>
      <c r="N62" s="194">
        <v>35</v>
      </c>
      <c r="O62" s="195">
        <v>0.25</v>
      </c>
    </row>
    <row r="63" spans="1:15" s="31" customFormat="1" ht="18" customHeight="1" x14ac:dyDescent="0.2">
      <c r="A63" s="201" t="s">
        <v>249</v>
      </c>
      <c r="B63" s="67" t="s">
        <v>250</v>
      </c>
      <c r="C63" s="202">
        <v>100</v>
      </c>
      <c r="D63" s="68">
        <v>9.4600000000000009</v>
      </c>
      <c r="E63" s="68">
        <v>11.045999999999999</v>
      </c>
      <c r="F63" s="68">
        <v>80</v>
      </c>
      <c r="G63" s="68">
        <v>382.8</v>
      </c>
      <c r="H63" s="68">
        <v>0.107</v>
      </c>
      <c r="I63" s="68">
        <v>3.46</v>
      </c>
      <c r="J63" s="68">
        <v>0.09</v>
      </c>
      <c r="K63" s="68">
        <v>1.87</v>
      </c>
      <c r="L63" s="68">
        <v>34.78</v>
      </c>
      <c r="M63" s="68">
        <v>105.93</v>
      </c>
      <c r="N63" s="68">
        <v>33.200000000000003</v>
      </c>
      <c r="O63" s="68">
        <v>1.323</v>
      </c>
    </row>
    <row r="64" spans="1:15" ht="16.5" customHeight="1" thickBot="1" x14ac:dyDescent="0.25">
      <c r="A64" s="241" t="s">
        <v>364</v>
      </c>
      <c r="B64" s="241"/>
      <c r="C64" s="222">
        <f>SUM(C62:C63)</f>
        <v>350</v>
      </c>
      <c r="D64" s="139">
        <f>SUM(D62:D63)</f>
        <v>16.71</v>
      </c>
      <c r="E64" s="139">
        <f>SUM(E62:E63)</f>
        <v>17.295999999999999</v>
      </c>
      <c r="F64" s="139">
        <f>SUM(F62:F63)</f>
        <v>90</v>
      </c>
      <c r="G64" s="139">
        <f>SUM(G62:G63)</f>
        <v>507.8</v>
      </c>
      <c r="H64" s="139">
        <f t="shared" ref="H64:O64" si="11">SUM(H62:H63)</f>
        <v>0.20700000000000002</v>
      </c>
      <c r="I64" s="139">
        <f t="shared" si="11"/>
        <v>17.71</v>
      </c>
      <c r="J64" s="139">
        <f t="shared" si="11"/>
        <v>0.14000000000000001</v>
      </c>
      <c r="K64" s="139">
        <f t="shared" si="11"/>
        <v>1.87</v>
      </c>
      <c r="L64" s="139">
        <f t="shared" si="11"/>
        <v>334.78</v>
      </c>
      <c r="M64" s="139">
        <f t="shared" si="11"/>
        <v>330.93</v>
      </c>
      <c r="N64" s="139">
        <f t="shared" si="11"/>
        <v>68.2</v>
      </c>
      <c r="O64" s="148">
        <f t="shared" si="11"/>
        <v>1.573</v>
      </c>
    </row>
    <row r="65" spans="1:15" ht="16.5" customHeight="1" thickTop="1" thickBot="1" x14ac:dyDescent="0.25">
      <c r="A65" s="229" t="s">
        <v>362</v>
      </c>
      <c r="B65" s="230"/>
      <c r="C65" s="165"/>
      <c r="D65" s="166">
        <f t="shared" ref="D65:O65" si="12">D47+D55+D60</f>
        <v>74.48</v>
      </c>
      <c r="E65" s="166">
        <f t="shared" si="12"/>
        <v>78.899999999999991</v>
      </c>
      <c r="F65" s="166">
        <f t="shared" si="12"/>
        <v>350</v>
      </c>
      <c r="G65" s="166">
        <f t="shared" si="12"/>
        <v>2400.69</v>
      </c>
      <c r="H65" s="166">
        <f t="shared" si="12"/>
        <v>1.125</v>
      </c>
      <c r="I65" s="166">
        <f t="shared" si="12"/>
        <v>311.19000000000005</v>
      </c>
      <c r="J65" s="166">
        <f t="shared" si="12"/>
        <v>403.27</v>
      </c>
      <c r="K65" s="166">
        <f t="shared" si="12"/>
        <v>35.299999999999997</v>
      </c>
      <c r="L65" s="166">
        <f t="shared" si="12"/>
        <v>624.57000000000005</v>
      </c>
      <c r="M65" s="166">
        <f t="shared" si="12"/>
        <v>660.36</v>
      </c>
      <c r="N65" s="166">
        <f t="shared" si="12"/>
        <v>202.21199999999999</v>
      </c>
      <c r="O65" s="166">
        <f t="shared" si="12"/>
        <v>8.25</v>
      </c>
    </row>
    <row r="66" spans="1:15" ht="16.5" customHeight="1" thickTop="1" thickBot="1" x14ac:dyDescent="0.25">
      <c r="A66" s="245" t="s">
        <v>363</v>
      </c>
      <c r="B66" s="246"/>
      <c r="C66" s="165"/>
      <c r="D66" s="166">
        <f t="shared" ref="D66:O66" si="13">D47+D55+D64</f>
        <v>70.94</v>
      </c>
      <c r="E66" s="166">
        <f t="shared" si="13"/>
        <v>73.515999999999991</v>
      </c>
      <c r="F66" s="166">
        <f t="shared" si="13"/>
        <v>332.24</v>
      </c>
      <c r="G66" s="166">
        <f t="shared" si="13"/>
        <v>2188.3500000000004</v>
      </c>
      <c r="H66" s="166">
        <f t="shared" si="13"/>
        <v>0.93700000000000006</v>
      </c>
      <c r="I66" s="166">
        <f t="shared" si="13"/>
        <v>319.36</v>
      </c>
      <c r="J66" s="166">
        <f t="shared" si="13"/>
        <v>253.41</v>
      </c>
      <c r="K66" s="166">
        <f t="shared" si="13"/>
        <v>36.069999999999993</v>
      </c>
      <c r="L66" s="166">
        <f t="shared" si="13"/>
        <v>798.38</v>
      </c>
      <c r="M66" s="166">
        <f t="shared" si="13"/>
        <v>798.32999999999993</v>
      </c>
      <c r="N66" s="166">
        <f t="shared" si="13"/>
        <v>216.91199999999998</v>
      </c>
      <c r="O66" s="166">
        <f t="shared" si="13"/>
        <v>7.8130000000000006</v>
      </c>
    </row>
    <row r="67" spans="1:15" ht="17.25" customHeight="1" thickTop="1" thickBot="1" x14ac:dyDescent="0.25">
      <c r="A67" s="231" t="s">
        <v>43</v>
      </c>
      <c r="B67" s="231"/>
      <c r="C67" s="128"/>
      <c r="D67" s="78">
        <f t="shared" ref="D67:O67" si="14">D47+D55+D60+D64</f>
        <v>91.19</v>
      </c>
      <c r="E67" s="78">
        <f t="shared" si="14"/>
        <v>96.195999999999998</v>
      </c>
      <c r="F67" s="78">
        <f t="shared" si="14"/>
        <v>440</v>
      </c>
      <c r="G67" s="78">
        <f t="shared" si="14"/>
        <v>2908.4900000000002</v>
      </c>
      <c r="H67" s="78">
        <f t="shared" si="14"/>
        <v>1.3320000000000001</v>
      </c>
      <c r="I67" s="78">
        <f t="shared" si="14"/>
        <v>328.90000000000003</v>
      </c>
      <c r="J67" s="78">
        <f t="shared" si="14"/>
        <v>403.40999999999997</v>
      </c>
      <c r="K67" s="78">
        <f t="shared" si="14"/>
        <v>37.169999999999995</v>
      </c>
      <c r="L67" s="78">
        <f t="shared" si="14"/>
        <v>959.35</v>
      </c>
      <c r="M67" s="78">
        <f t="shared" si="14"/>
        <v>991.29</v>
      </c>
      <c r="N67" s="78">
        <f t="shared" si="14"/>
        <v>270.41199999999998</v>
      </c>
      <c r="O67" s="129">
        <f t="shared" si="14"/>
        <v>9.8230000000000004</v>
      </c>
    </row>
    <row r="68" spans="1:15" ht="13.5" customHeight="1" thickTop="1" x14ac:dyDescent="0.2">
      <c r="A68" s="106"/>
      <c r="B68" s="106"/>
      <c r="C68" s="106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</row>
    <row r="69" spans="1:15" ht="12.75" customHeight="1" x14ac:dyDescent="0.2">
      <c r="A69" s="106"/>
      <c r="B69" s="106"/>
      <c r="C69" s="106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244" t="s">
        <v>331</v>
      </c>
      <c r="O69" s="244"/>
    </row>
    <row r="70" spans="1:15" ht="15.75" customHeight="1" x14ac:dyDescent="0.25">
      <c r="A70" s="105" t="s">
        <v>44</v>
      </c>
      <c r="B70" s="106"/>
      <c r="C70" s="106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</row>
    <row r="71" spans="1:15" ht="13.5" customHeight="1" thickBot="1" x14ac:dyDescent="0.25">
      <c r="A71" s="107"/>
      <c r="B71" s="106"/>
      <c r="C71" s="106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</row>
    <row r="72" spans="1:15" ht="16.5" customHeight="1" thickTop="1" thickBot="1" x14ac:dyDescent="0.25">
      <c r="A72" s="232" t="s">
        <v>1</v>
      </c>
      <c r="B72" s="233" t="s">
        <v>2</v>
      </c>
      <c r="C72" s="233" t="s">
        <v>3</v>
      </c>
      <c r="D72" s="234" t="s">
        <v>4</v>
      </c>
      <c r="E72" s="234"/>
      <c r="F72" s="234"/>
      <c r="G72" s="235" t="s">
        <v>5</v>
      </c>
      <c r="H72" s="234" t="s">
        <v>6</v>
      </c>
      <c r="I72" s="234"/>
      <c r="J72" s="234"/>
      <c r="K72" s="234"/>
      <c r="L72" s="236" t="s">
        <v>7</v>
      </c>
      <c r="M72" s="236"/>
      <c r="N72" s="236"/>
      <c r="O72" s="236"/>
    </row>
    <row r="73" spans="1:15" ht="17.25" customHeight="1" thickTop="1" thickBot="1" x14ac:dyDescent="0.25">
      <c r="A73" s="232"/>
      <c r="B73" s="233"/>
      <c r="C73" s="233"/>
      <c r="D73" s="133" t="s">
        <v>8</v>
      </c>
      <c r="E73" s="133" t="s">
        <v>9</v>
      </c>
      <c r="F73" s="133" t="s">
        <v>10</v>
      </c>
      <c r="G73" s="235"/>
      <c r="H73" s="133" t="s">
        <v>11</v>
      </c>
      <c r="I73" s="133" t="s">
        <v>12</v>
      </c>
      <c r="J73" s="133" t="s">
        <v>13</v>
      </c>
      <c r="K73" s="133" t="s">
        <v>14</v>
      </c>
      <c r="L73" s="133" t="s">
        <v>15</v>
      </c>
      <c r="M73" s="133" t="s">
        <v>16</v>
      </c>
      <c r="N73" s="133" t="s">
        <v>17</v>
      </c>
      <c r="O73" s="134" t="s">
        <v>18</v>
      </c>
    </row>
    <row r="74" spans="1:15" ht="16.5" customHeight="1" thickTop="1" x14ac:dyDescent="0.2">
      <c r="A74" s="225" t="s">
        <v>19</v>
      </c>
      <c r="B74" s="225"/>
      <c r="C74" s="110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40"/>
    </row>
    <row r="75" spans="1:15" s="37" customFormat="1" ht="18" customHeight="1" x14ac:dyDescent="0.2">
      <c r="A75" s="89" t="s">
        <v>342</v>
      </c>
      <c r="B75" s="141" t="s">
        <v>64</v>
      </c>
      <c r="C75" s="181" t="s">
        <v>332</v>
      </c>
      <c r="D75" s="82">
        <v>22.62</v>
      </c>
      <c r="E75" s="82">
        <v>23.95</v>
      </c>
      <c r="F75" s="82">
        <v>80.89</v>
      </c>
      <c r="G75" s="82">
        <v>579.32000000000005</v>
      </c>
      <c r="H75" s="82">
        <v>0.25</v>
      </c>
      <c r="I75" s="82">
        <v>0.01</v>
      </c>
      <c r="J75" s="82">
        <v>216.25</v>
      </c>
      <c r="K75" s="82">
        <v>0.76</v>
      </c>
      <c r="L75" s="82">
        <v>317.77</v>
      </c>
      <c r="M75" s="82">
        <v>386.19</v>
      </c>
      <c r="N75" s="82">
        <v>75</v>
      </c>
      <c r="O75" s="82">
        <v>0.25</v>
      </c>
    </row>
    <row r="76" spans="1:15" s="37" customFormat="1" ht="25.5" customHeight="1" x14ac:dyDescent="0.2">
      <c r="A76" s="42" t="s">
        <v>158</v>
      </c>
      <c r="B76" s="27" t="s">
        <v>36</v>
      </c>
      <c r="C76" s="28">
        <v>100</v>
      </c>
      <c r="D76" s="32">
        <v>0.9</v>
      </c>
      <c r="E76" s="32">
        <v>0.2</v>
      </c>
      <c r="F76" s="32">
        <v>8.1</v>
      </c>
      <c r="G76" s="32">
        <v>43</v>
      </c>
      <c r="H76" s="32">
        <v>0.04</v>
      </c>
      <c r="I76" s="32">
        <v>60</v>
      </c>
      <c r="J76" s="32">
        <v>0</v>
      </c>
      <c r="K76" s="32">
        <v>0.2</v>
      </c>
      <c r="L76" s="32">
        <v>34</v>
      </c>
      <c r="M76" s="32">
        <v>23</v>
      </c>
      <c r="N76" s="32">
        <v>13</v>
      </c>
      <c r="O76" s="46">
        <v>0.3</v>
      </c>
    </row>
    <row r="77" spans="1:15" s="25" customFormat="1" ht="25.5" customHeight="1" x14ac:dyDescent="0.2">
      <c r="A77" s="42" t="s">
        <v>177</v>
      </c>
      <c r="B77" s="27" t="s">
        <v>35</v>
      </c>
      <c r="C77" s="28">
        <v>200</v>
      </c>
      <c r="D77" s="29">
        <v>0.1</v>
      </c>
      <c r="E77" s="29">
        <v>0</v>
      </c>
      <c r="F77" s="29">
        <v>15.2</v>
      </c>
      <c r="G77" s="29">
        <v>61</v>
      </c>
      <c r="H77" s="29">
        <v>0</v>
      </c>
      <c r="I77" s="29">
        <v>2.8</v>
      </c>
      <c r="J77" s="29">
        <v>0</v>
      </c>
      <c r="K77" s="29">
        <v>0</v>
      </c>
      <c r="L77" s="29">
        <v>14.2</v>
      </c>
      <c r="M77" s="29">
        <v>4</v>
      </c>
      <c r="N77" s="29">
        <v>2</v>
      </c>
      <c r="O77" s="30">
        <v>0.4</v>
      </c>
    </row>
    <row r="78" spans="1:15" ht="16.5" customHeight="1" thickBot="1" x14ac:dyDescent="0.25">
      <c r="A78" s="226" t="s">
        <v>23</v>
      </c>
      <c r="B78" s="226"/>
      <c r="C78" s="184">
        <v>560</v>
      </c>
      <c r="D78" s="112">
        <f t="shared" ref="D78:O78" si="15">SUM(D75:D77)</f>
        <v>23.62</v>
      </c>
      <c r="E78" s="112">
        <f t="shared" si="15"/>
        <v>24.15</v>
      </c>
      <c r="F78" s="112">
        <f t="shared" si="15"/>
        <v>104.19</v>
      </c>
      <c r="G78" s="112">
        <f t="shared" si="15"/>
        <v>683.32</v>
      </c>
      <c r="H78" s="112">
        <f t="shared" si="15"/>
        <v>0.28999999999999998</v>
      </c>
      <c r="I78" s="112">
        <f t="shared" si="15"/>
        <v>62.809999999999995</v>
      </c>
      <c r="J78" s="112">
        <f t="shared" si="15"/>
        <v>216.25</v>
      </c>
      <c r="K78" s="112">
        <f t="shared" si="15"/>
        <v>0.96</v>
      </c>
      <c r="L78" s="112">
        <f t="shared" si="15"/>
        <v>365.96999999999997</v>
      </c>
      <c r="M78" s="112">
        <f t="shared" si="15"/>
        <v>413.19</v>
      </c>
      <c r="N78" s="112">
        <f t="shared" si="15"/>
        <v>90</v>
      </c>
      <c r="O78" s="113">
        <f t="shared" si="15"/>
        <v>0.95000000000000007</v>
      </c>
    </row>
    <row r="79" spans="1:15" ht="16.5" customHeight="1" thickTop="1" x14ac:dyDescent="0.2">
      <c r="A79" s="225" t="s">
        <v>24</v>
      </c>
      <c r="B79" s="225"/>
      <c r="C79" s="137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138"/>
    </row>
    <row r="80" spans="1:15" s="25" customFormat="1" ht="31.5" customHeight="1" x14ac:dyDescent="0.2">
      <c r="A80" s="42" t="s">
        <v>268</v>
      </c>
      <c r="B80" s="27" t="s">
        <v>52</v>
      </c>
      <c r="C80" s="28">
        <v>100</v>
      </c>
      <c r="D80" s="29">
        <v>1.3</v>
      </c>
      <c r="E80" s="29">
        <v>10.8</v>
      </c>
      <c r="F80" s="29">
        <v>6.8</v>
      </c>
      <c r="G80" s="29">
        <v>130</v>
      </c>
      <c r="H80" s="29">
        <v>0.04</v>
      </c>
      <c r="I80" s="29">
        <v>8.4</v>
      </c>
      <c r="J80" s="29">
        <v>0</v>
      </c>
      <c r="K80" s="29">
        <v>4.5999999999999996</v>
      </c>
      <c r="L80" s="29">
        <v>23</v>
      </c>
      <c r="M80" s="29">
        <v>40</v>
      </c>
      <c r="N80" s="29">
        <v>18</v>
      </c>
      <c r="O80" s="29">
        <v>0.8</v>
      </c>
    </row>
    <row r="81" spans="1:15" ht="25.5" customHeight="1" x14ac:dyDescent="0.2">
      <c r="A81" s="121" t="s">
        <v>295</v>
      </c>
      <c r="B81" s="118" t="s">
        <v>140</v>
      </c>
      <c r="C81" s="177">
        <v>300</v>
      </c>
      <c r="D81" s="119">
        <v>3.12</v>
      </c>
      <c r="E81" s="119">
        <v>4.2</v>
      </c>
      <c r="F81" s="119">
        <v>18.72</v>
      </c>
      <c r="G81" s="119">
        <v>125.16</v>
      </c>
      <c r="H81" s="119">
        <v>0.12</v>
      </c>
      <c r="I81" s="119">
        <v>25.2</v>
      </c>
      <c r="J81" s="119">
        <v>12</v>
      </c>
      <c r="K81" s="119">
        <v>21.6</v>
      </c>
      <c r="L81" s="119">
        <v>150</v>
      </c>
      <c r="M81" s="119">
        <v>109.2</v>
      </c>
      <c r="N81" s="119">
        <v>6</v>
      </c>
      <c r="O81" s="120">
        <v>0.24</v>
      </c>
    </row>
    <row r="82" spans="1:15" s="37" customFormat="1" ht="22.5" customHeight="1" x14ac:dyDescent="0.2">
      <c r="A82" s="69" t="s">
        <v>178</v>
      </c>
      <c r="B82" s="39" t="s">
        <v>347</v>
      </c>
      <c r="C82" s="178" t="s">
        <v>179</v>
      </c>
      <c r="D82" s="41">
        <v>16.7</v>
      </c>
      <c r="E82" s="41">
        <v>8.84</v>
      </c>
      <c r="F82" s="41">
        <v>8.2200000000000006</v>
      </c>
      <c r="G82" s="41">
        <v>176.43</v>
      </c>
      <c r="H82" s="41">
        <v>0.05</v>
      </c>
      <c r="I82" s="41">
        <v>11.9</v>
      </c>
      <c r="J82" s="41">
        <v>350</v>
      </c>
      <c r="K82" s="41">
        <v>2.41</v>
      </c>
      <c r="L82" s="41">
        <v>202.66</v>
      </c>
      <c r="M82" s="41">
        <v>326.58</v>
      </c>
      <c r="N82" s="41">
        <v>31.2</v>
      </c>
      <c r="O82" s="41">
        <v>0</v>
      </c>
    </row>
    <row r="83" spans="1:15" s="25" customFormat="1" ht="25.5" customHeight="1" x14ac:dyDescent="0.2">
      <c r="A83" s="42" t="s">
        <v>181</v>
      </c>
      <c r="B83" s="27" t="s">
        <v>60</v>
      </c>
      <c r="C83" s="28">
        <v>200</v>
      </c>
      <c r="D83" s="29">
        <v>4.92</v>
      </c>
      <c r="E83" s="29">
        <v>8.1</v>
      </c>
      <c r="F83" s="29">
        <v>45.08</v>
      </c>
      <c r="G83" s="29">
        <v>272.8</v>
      </c>
      <c r="H83" s="29">
        <v>3.5999999999999997E-2</v>
      </c>
      <c r="I83" s="29">
        <v>0</v>
      </c>
      <c r="J83" s="29">
        <v>5.3999999999999999E-2</v>
      </c>
      <c r="K83" s="29">
        <v>0.38</v>
      </c>
      <c r="L83" s="29">
        <v>6.8</v>
      </c>
      <c r="M83" s="29">
        <v>94.4</v>
      </c>
      <c r="N83" s="29">
        <v>30.4</v>
      </c>
      <c r="O83" s="29">
        <v>0.7</v>
      </c>
    </row>
    <row r="84" spans="1:15" s="25" customFormat="1" ht="25.5" customHeight="1" x14ac:dyDescent="0.2">
      <c r="A84" s="42" t="s">
        <v>267</v>
      </c>
      <c r="B84" s="27" t="s">
        <v>61</v>
      </c>
      <c r="C84" s="28">
        <v>80</v>
      </c>
      <c r="D84" s="29">
        <v>5.28</v>
      </c>
      <c r="E84" s="29">
        <v>0.96</v>
      </c>
      <c r="F84" s="29">
        <v>26.72</v>
      </c>
      <c r="G84" s="29">
        <v>139.19999999999999</v>
      </c>
      <c r="H84" s="29">
        <v>0.14399999999999999</v>
      </c>
      <c r="I84" s="29">
        <v>0</v>
      </c>
      <c r="J84" s="29">
        <v>0</v>
      </c>
      <c r="K84" s="29">
        <v>1.1200000000000001</v>
      </c>
      <c r="L84" s="29">
        <v>28</v>
      </c>
      <c r="M84" s="29">
        <v>126.4</v>
      </c>
      <c r="N84" s="29">
        <v>37.6</v>
      </c>
      <c r="O84" s="29">
        <v>3.12</v>
      </c>
    </row>
    <row r="85" spans="1:15" s="25" customFormat="1" ht="25.5" customHeight="1" x14ac:dyDescent="0.2">
      <c r="A85" s="42" t="s">
        <v>158</v>
      </c>
      <c r="B85" s="27" t="s">
        <v>62</v>
      </c>
      <c r="C85" s="28">
        <v>100</v>
      </c>
      <c r="D85" s="29">
        <v>0.4</v>
      </c>
      <c r="E85" s="29">
        <v>0.4</v>
      </c>
      <c r="F85" s="29">
        <v>9.8000000000000007</v>
      </c>
      <c r="G85" s="29">
        <v>47</v>
      </c>
      <c r="H85" s="29">
        <v>0.03</v>
      </c>
      <c r="I85" s="29">
        <v>10</v>
      </c>
      <c r="J85" s="29">
        <v>0</v>
      </c>
      <c r="K85" s="29">
        <v>0.2</v>
      </c>
      <c r="L85" s="29">
        <v>16</v>
      </c>
      <c r="M85" s="29">
        <v>11</v>
      </c>
      <c r="N85" s="29">
        <v>9</v>
      </c>
      <c r="O85" s="30">
        <v>2.2000000000000002</v>
      </c>
    </row>
    <row r="86" spans="1:15" s="35" customFormat="1" ht="25.5" customHeight="1" x14ac:dyDescent="0.2">
      <c r="A86" s="47" t="s">
        <v>180</v>
      </c>
      <c r="B86" s="38" t="s">
        <v>56</v>
      </c>
      <c r="C86" s="182">
        <v>200</v>
      </c>
      <c r="D86" s="43">
        <v>0.3</v>
      </c>
      <c r="E86" s="43">
        <v>0</v>
      </c>
      <c r="F86" s="43">
        <v>20.100000000000001</v>
      </c>
      <c r="G86" s="43">
        <v>81</v>
      </c>
      <c r="H86" s="43">
        <v>0</v>
      </c>
      <c r="I86" s="43">
        <v>0.8</v>
      </c>
      <c r="J86" s="43">
        <v>0</v>
      </c>
      <c r="K86" s="43">
        <v>0</v>
      </c>
      <c r="L86" s="43">
        <v>10</v>
      </c>
      <c r="M86" s="43">
        <v>6</v>
      </c>
      <c r="N86" s="43">
        <v>3</v>
      </c>
      <c r="O86" s="44">
        <v>0.6</v>
      </c>
    </row>
    <row r="87" spans="1:15" ht="16.5" customHeight="1" thickBot="1" x14ac:dyDescent="0.25">
      <c r="A87" s="226" t="s">
        <v>28</v>
      </c>
      <c r="B87" s="226"/>
      <c r="C87" s="184">
        <v>1120</v>
      </c>
      <c r="D87" s="112">
        <f t="shared" ref="D87:O87" si="16">SUM(D80:D86)</f>
        <v>32.019999999999996</v>
      </c>
      <c r="E87" s="112">
        <f t="shared" si="16"/>
        <v>33.299999999999997</v>
      </c>
      <c r="F87" s="112">
        <f t="shared" si="16"/>
        <v>135.44</v>
      </c>
      <c r="G87" s="112">
        <f t="shared" si="16"/>
        <v>971.59000000000015</v>
      </c>
      <c r="H87" s="112">
        <f t="shared" si="16"/>
        <v>0.42000000000000004</v>
      </c>
      <c r="I87" s="112">
        <f t="shared" si="16"/>
        <v>56.3</v>
      </c>
      <c r="J87" s="112">
        <f t="shared" si="16"/>
        <v>362.05399999999997</v>
      </c>
      <c r="K87" s="112">
        <f t="shared" si="16"/>
        <v>30.310000000000002</v>
      </c>
      <c r="L87" s="112">
        <f t="shared" si="16"/>
        <v>436.46</v>
      </c>
      <c r="M87" s="112">
        <f t="shared" si="16"/>
        <v>713.57999999999993</v>
      </c>
      <c r="N87" s="112">
        <f t="shared" si="16"/>
        <v>135.19999999999999</v>
      </c>
      <c r="O87" s="113">
        <f t="shared" si="16"/>
        <v>7.66</v>
      </c>
    </row>
    <row r="88" spans="1:15" ht="16.5" customHeight="1" thickTop="1" x14ac:dyDescent="0.2">
      <c r="A88" s="227" t="s">
        <v>358</v>
      </c>
      <c r="B88" s="227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4"/>
    </row>
    <row r="89" spans="1:15" s="36" customFormat="1" ht="18" customHeight="1" x14ac:dyDescent="0.2">
      <c r="A89" s="89" t="s">
        <v>182</v>
      </c>
      <c r="B89" s="83" t="s">
        <v>183</v>
      </c>
      <c r="C89" s="181">
        <v>100</v>
      </c>
      <c r="D89" s="82">
        <v>0.8</v>
      </c>
      <c r="E89" s="82">
        <v>0.1</v>
      </c>
      <c r="F89" s="82">
        <v>1.6</v>
      </c>
      <c r="G89" s="82">
        <v>13</v>
      </c>
      <c r="H89" s="82">
        <v>3.3000000000000002E-2</v>
      </c>
      <c r="I89" s="82">
        <v>5</v>
      </c>
      <c r="J89" s="82">
        <v>0</v>
      </c>
      <c r="K89" s="82">
        <v>0</v>
      </c>
      <c r="L89" s="82">
        <v>23</v>
      </c>
      <c r="M89" s="82">
        <v>24</v>
      </c>
      <c r="N89" s="82">
        <v>14</v>
      </c>
      <c r="O89" s="82">
        <v>0.6</v>
      </c>
    </row>
    <row r="90" spans="1:15" s="25" customFormat="1" ht="18" customHeight="1" x14ac:dyDescent="0.2">
      <c r="A90" s="42" t="s">
        <v>185</v>
      </c>
      <c r="B90" s="27" t="s">
        <v>141</v>
      </c>
      <c r="C90" s="28">
        <v>120</v>
      </c>
      <c r="D90" s="29">
        <v>13.151999999999999</v>
      </c>
      <c r="E90" s="29">
        <v>14.04</v>
      </c>
      <c r="F90" s="29">
        <v>16.044</v>
      </c>
      <c r="G90" s="29">
        <v>243.14400000000001</v>
      </c>
      <c r="H90" s="29">
        <v>0.3</v>
      </c>
      <c r="I90" s="29">
        <v>8.64</v>
      </c>
      <c r="J90" s="29">
        <v>210</v>
      </c>
      <c r="K90" s="29">
        <v>0</v>
      </c>
      <c r="L90" s="29">
        <v>26.4</v>
      </c>
      <c r="M90" s="29">
        <v>0</v>
      </c>
      <c r="N90" s="29">
        <v>0</v>
      </c>
      <c r="O90" s="29">
        <v>6.24</v>
      </c>
    </row>
    <row r="91" spans="1:15" s="25" customFormat="1" ht="18" customHeight="1" x14ac:dyDescent="0.2">
      <c r="A91" s="42" t="s">
        <v>186</v>
      </c>
      <c r="B91" s="27" t="s">
        <v>26</v>
      </c>
      <c r="C91" s="28">
        <v>180</v>
      </c>
      <c r="D91" s="29">
        <v>3.42</v>
      </c>
      <c r="E91" s="29">
        <v>8.82</v>
      </c>
      <c r="F91" s="29">
        <v>22.86</v>
      </c>
      <c r="G91" s="29">
        <v>183.6</v>
      </c>
      <c r="H91" s="29">
        <v>0.18</v>
      </c>
      <c r="I91" s="29">
        <v>0.96</v>
      </c>
      <c r="J91" s="29">
        <v>80</v>
      </c>
      <c r="K91" s="29">
        <v>0.18</v>
      </c>
      <c r="L91" s="29">
        <v>19.8</v>
      </c>
      <c r="M91" s="29">
        <v>93.6</v>
      </c>
      <c r="N91" s="29">
        <v>36</v>
      </c>
      <c r="O91" s="29">
        <v>0.02</v>
      </c>
    </row>
    <row r="92" spans="1:15" s="25" customFormat="1" ht="25.5" customHeight="1" x14ac:dyDescent="0.2">
      <c r="A92" s="42" t="s">
        <v>267</v>
      </c>
      <c r="B92" s="27" t="s">
        <v>61</v>
      </c>
      <c r="C92" s="28">
        <v>70</v>
      </c>
      <c r="D92" s="29">
        <v>4.62</v>
      </c>
      <c r="E92" s="29">
        <v>0.84</v>
      </c>
      <c r="F92" s="29">
        <v>23.38</v>
      </c>
      <c r="G92" s="29">
        <v>121.8</v>
      </c>
      <c r="H92" s="29">
        <v>0.126</v>
      </c>
      <c r="I92" s="29">
        <v>0</v>
      </c>
      <c r="J92" s="29">
        <v>0</v>
      </c>
      <c r="K92" s="29">
        <v>0.98</v>
      </c>
      <c r="L92" s="29">
        <v>24.5</v>
      </c>
      <c r="M92" s="29">
        <v>110.6</v>
      </c>
      <c r="N92" s="29">
        <v>32.9</v>
      </c>
      <c r="O92" s="29">
        <v>2.73</v>
      </c>
    </row>
    <row r="93" spans="1:15" s="25" customFormat="1" ht="25.5" customHeight="1" x14ac:dyDescent="0.2">
      <c r="A93" s="42" t="s">
        <v>184</v>
      </c>
      <c r="B93" s="27" t="s">
        <v>49</v>
      </c>
      <c r="C93" s="28">
        <v>200</v>
      </c>
      <c r="D93" s="29">
        <v>1.4</v>
      </c>
      <c r="E93" s="29">
        <v>0</v>
      </c>
      <c r="F93" s="29">
        <v>17.8</v>
      </c>
      <c r="G93" s="29">
        <v>136.80000000000001</v>
      </c>
      <c r="H93" s="29">
        <v>0.09</v>
      </c>
      <c r="I93" s="29">
        <v>7.0000000000000007E-2</v>
      </c>
      <c r="J93" s="29">
        <v>2E-3</v>
      </c>
      <c r="K93" s="29">
        <v>0.98</v>
      </c>
      <c r="L93" s="29">
        <v>119.8</v>
      </c>
      <c r="M93" s="29">
        <v>153.30000000000001</v>
      </c>
      <c r="N93" s="29">
        <v>0.28000000000000003</v>
      </c>
      <c r="O93" s="30">
        <v>0.31</v>
      </c>
    </row>
    <row r="94" spans="1:15" ht="16.5" customHeight="1" thickBot="1" x14ac:dyDescent="0.25">
      <c r="A94" s="226" t="s">
        <v>359</v>
      </c>
      <c r="B94" s="226"/>
      <c r="C94" s="184">
        <f>SUM(C89:C93)</f>
        <v>670</v>
      </c>
      <c r="D94" s="112">
        <f t="shared" ref="D94:O94" si="17">SUM(D89:D93)</f>
        <v>23.391999999999999</v>
      </c>
      <c r="E94" s="112">
        <f t="shared" si="17"/>
        <v>23.8</v>
      </c>
      <c r="F94" s="112">
        <f t="shared" si="17"/>
        <v>81.683999999999997</v>
      </c>
      <c r="G94" s="112">
        <f t="shared" si="17"/>
        <v>698.34400000000005</v>
      </c>
      <c r="H94" s="112">
        <f t="shared" si="17"/>
        <v>0.72899999999999987</v>
      </c>
      <c r="I94" s="112">
        <f t="shared" si="17"/>
        <v>14.670000000000002</v>
      </c>
      <c r="J94" s="112">
        <f t="shared" si="17"/>
        <v>290.00200000000001</v>
      </c>
      <c r="K94" s="112">
        <f t="shared" si="17"/>
        <v>2.1399999999999997</v>
      </c>
      <c r="L94" s="112">
        <f t="shared" si="17"/>
        <v>213.5</v>
      </c>
      <c r="M94" s="112">
        <f t="shared" si="17"/>
        <v>381.5</v>
      </c>
      <c r="N94" s="112">
        <f t="shared" si="17"/>
        <v>83.18</v>
      </c>
      <c r="O94" s="113">
        <f t="shared" si="17"/>
        <v>9.9</v>
      </c>
    </row>
    <row r="95" spans="1:15" ht="16.5" customHeight="1" thickTop="1" x14ac:dyDescent="0.2">
      <c r="A95" s="225" t="s">
        <v>360</v>
      </c>
      <c r="B95" s="225"/>
      <c r="C95" s="137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138"/>
    </row>
    <row r="96" spans="1:15" s="25" customFormat="1" ht="24" customHeight="1" x14ac:dyDescent="0.2">
      <c r="A96" s="196" t="s">
        <v>350</v>
      </c>
      <c r="B96" s="27" t="s">
        <v>247</v>
      </c>
      <c r="C96" s="28">
        <v>250</v>
      </c>
      <c r="D96" s="32">
        <v>7.25</v>
      </c>
      <c r="E96" s="32">
        <v>3.75</v>
      </c>
      <c r="F96" s="32">
        <v>28.5</v>
      </c>
      <c r="G96" s="32">
        <v>177.5</v>
      </c>
      <c r="H96" s="32">
        <v>0.08</v>
      </c>
      <c r="I96" s="32">
        <v>1.5</v>
      </c>
      <c r="J96" s="32">
        <v>0.03</v>
      </c>
      <c r="K96" s="32">
        <v>0</v>
      </c>
      <c r="L96" s="32">
        <v>310</v>
      </c>
      <c r="M96" s="32">
        <v>237.5</v>
      </c>
      <c r="N96" s="32">
        <v>37.5</v>
      </c>
      <c r="O96" s="46">
        <v>0.25</v>
      </c>
    </row>
    <row r="97" spans="1:15" s="31" customFormat="1" ht="25.5" x14ac:dyDescent="0.2">
      <c r="A97" s="203" t="s">
        <v>251</v>
      </c>
      <c r="B97" s="61" t="s">
        <v>252</v>
      </c>
      <c r="C97" s="70">
        <v>100</v>
      </c>
      <c r="D97" s="68">
        <v>9.1300000000000008</v>
      </c>
      <c r="E97" s="68">
        <v>10.88</v>
      </c>
      <c r="F97" s="68">
        <v>44.59</v>
      </c>
      <c r="G97" s="68">
        <v>302.39999999999998</v>
      </c>
      <c r="H97" s="68">
        <v>0.08</v>
      </c>
      <c r="I97" s="68">
        <v>0.2</v>
      </c>
      <c r="J97" s="68">
        <v>0.15</v>
      </c>
      <c r="K97" s="68">
        <v>0.8</v>
      </c>
      <c r="L97" s="68">
        <v>66</v>
      </c>
      <c r="M97" s="68">
        <v>124</v>
      </c>
      <c r="N97" s="68">
        <v>14</v>
      </c>
      <c r="O97" s="68">
        <v>0.8</v>
      </c>
    </row>
    <row r="98" spans="1:15" ht="16.5" customHeight="1" thickBot="1" x14ac:dyDescent="0.25">
      <c r="A98" s="226" t="s">
        <v>364</v>
      </c>
      <c r="B98" s="226"/>
      <c r="C98" s="184">
        <f>SUM(C96:C97)</f>
        <v>350</v>
      </c>
      <c r="D98" s="112">
        <f t="shared" ref="D98:O98" si="18">SUM(D96:D97)</f>
        <v>16.380000000000003</v>
      </c>
      <c r="E98" s="112">
        <f t="shared" si="18"/>
        <v>14.63</v>
      </c>
      <c r="F98" s="112">
        <f t="shared" si="18"/>
        <v>73.09</v>
      </c>
      <c r="G98" s="112">
        <f t="shared" si="18"/>
        <v>479.9</v>
      </c>
      <c r="H98" s="112">
        <f t="shared" si="18"/>
        <v>0.16</v>
      </c>
      <c r="I98" s="112">
        <f t="shared" si="18"/>
        <v>1.7</v>
      </c>
      <c r="J98" s="112">
        <f t="shared" si="18"/>
        <v>0.18</v>
      </c>
      <c r="K98" s="112">
        <f t="shared" si="18"/>
        <v>0.8</v>
      </c>
      <c r="L98" s="112">
        <f t="shared" si="18"/>
        <v>376</v>
      </c>
      <c r="M98" s="112">
        <f t="shared" si="18"/>
        <v>361.5</v>
      </c>
      <c r="N98" s="112">
        <f t="shared" si="18"/>
        <v>51.5</v>
      </c>
      <c r="O98" s="113">
        <f t="shared" si="18"/>
        <v>1.05</v>
      </c>
    </row>
    <row r="99" spans="1:15" ht="16.5" customHeight="1" thickTop="1" thickBot="1" x14ac:dyDescent="0.25">
      <c r="A99" s="229" t="s">
        <v>362</v>
      </c>
      <c r="B99" s="230"/>
      <c r="C99" s="128"/>
      <c r="D99" s="78">
        <f>D78+D87+D94</f>
        <v>79.031999999999996</v>
      </c>
      <c r="E99" s="78">
        <f t="shared" ref="E99:O99" si="19">E78+E87+E94</f>
        <v>81.25</v>
      </c>
      <c r="F99" s="78">
        <f t="shared" si="19"/>
        <v>321.31399999999996</v>
      </c>
      <c r="G99" s="78">
        <f t="shared" si="19"/>
        <v>2353.2540000000004</v>
      </c>
      <c r="H99" s="78">
        <f t="shared" si="19"/>
        <v>1.4389999999999998</v>
      </c>
      <c r="I99" s="78">
        <f t="shared" si="19"/>
        <v>133.77999999999997</v>
      </c>
      <c r="J99" s="78">
        <f t="shared" si="19"/>
        <v>868.30600000000004</v>
      </c>
      <c r="K99" s="78">
        <f t="shared" si="19"/>
        <v>33.410000000000004</v>
      </c>
      <c r="L99" s="78">
        <f t="shared" si="19"/>
        <v>1015.93</v>
      </c>
      <c r="M99" s="78">
        <f t="shared" si="19"/>
        <v>1508.27</v>
      </c>
      <c r="N99" s="78">
        <f t="shared" si="19"/>
        <v>308.38</v>
      </c>
      <c r="O99" s="78">
        <f t="shared" si="19"/>
        <v>18.509999999999998</v>
      </c>
    </row>
    <row r="100" spans="1:15" ht="16.5" customHeight="1" thickTop="1" thickBot="1" x14ac:dyDescent="0.25">
      <c r="A100" s="229" t="s">
        <v>363</v>
      </c>
      <c r="B100" s="230"/>
      <c r="C100" s="128"/>
      <c r="D100" s="78">
        <f>D78+D87+D98</f>
        <v>72.02000000000001</v>
      </c>
      <c r="E100" s="78">
        <f t="shared" ref="E100:O100" si="20">E78+E87+E98</f>
        <v>72.08</v>
      </c>
      <c r="F100" s="78">
        <f t="shared" si="20"/>
        <v>312.72000000000003</v>
      </c>
      <c r="G100" s="78">
        <f t="shared" si="20"/>
        <v>2134.8100000000004</v>
      </c>
      <c r="H100" s="78">
        <f t="shared" si="20"/>
        <v>0.87</v>
      </c>
      <c r="I100" s="78">
        <f t="shared" si="20"/>
        <v>120.80999999999999</v>
      </c>
      <c r="J100" s="78">
        <f t="shared" si="20"/>
        <v>578.48399999999992</v>
      </c>
      <c r="K100" s="78">
        <f t="shared" si="20"/>
        <v>32.07</v>
      </c>
      <c r="L100" s="78">
        <f t="shared" si="20"/>
        <v>1178.4299999999998</v>
      </c>
      <c r="M100" s="78">
        <f t="shared" si="20"/>
        <v>1488.27</v>
      </c>
      <c r="N100" s="78">
        <f t="shared" si="20"/>
        <v>276.7</v>
      </c>
      <c r="O100" s="78">
        <f t="shared" si="20"/>
        <v>9.66</v>
      </c>
    </row>
    <row r="101" spans="1:15" ht="17.25" customHeight="1" thickTop="1" thickBot="1" x14ac:dyDescent="0.25">
      <c r="A101" s="231" t="s">
        <v>50</v>
      </c>
      <c r="B101" s="231"/>
      <c r="C101" s="128"/>
      <c r="D101" s="78">
        <f t="shared" ref="D101:O101" si="21">D78+D87+D94+D98</f>
        <v>95.412000000000006</v>
      </c>
      <c r="E101" s="78">
        <f t="shared" si="21"/>
        <v>95.88</v>
      </c>
      <c r="F101" s="78">
        <f t="shared" si="21"/>
        <v>394.404</v>
      </c>
      <c r="G101" s="78">
        <f t="shared" si="21"/>
        <v>2833.1540000000005</v>
      </c>
      <c r="H101" s="78">
        <f t="shared" si="21"/>
        <v>1.5989999999999998</v>
      </c>
      <c r="I101" s="78">
        <f t="shared" si="21"/>
        <v>135.47999999999996</v>
      </c>
      <c r="J101" s="78">
        <f t="shared" si="21"/>
        <v>868.48599999999999</v>
      </c>
      <c r="K101" s="78">
        <f t="shared" si="21"/>
        <v>34.21</v>
      </c>
      <c r="L101" s="78">
        <f t="shared" si="21"/>
        <v>1391.9299999999998</v>
      </c>
      <c r="M101" s="78">
        <f t="shared" si="21"/>
        <v>1869.77</v>
      </c>
      <c r="N101" s="78">
        <f t="shared" si="21"/>
        <v>359.88</v>
      </c>
      <c r="O101" s="129">
        <f t="shared" si="21"/>
        <v>19.559999999999999</v>
      </c>
    </row>
    <row r="102" spans="1:15" ht="13.5" customHeight="1" thickTop="1" x14ac:dyDescent="0.2">
      <c r="A102" s="106"/>
      <c r="B102" s="106"/>
      <c r="C102" s="106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</row>
    <row r="103" spans="1:15" ht="12.75" customHeight="1" x14ac:dyDescent="0.2"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244" t="s">
        <v>331</v>
      </c>
      <c r="O103" s="244"/>
    </row>
    <row r="104" spans="1:15" ht="15.75" customHeight="1" x14ac:dyDescent="0.25">
      <c r="A104" s="105" t="s">
        <v>51</v>
      </c>
      <c r="B104" s="106"/>
      <c r="C104" s="106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</row>
    <row r="105" spans="1:15" ht="13.5" customHeight="1" thickBot="1" x14ac:dyDescent="0.25">
      <c r="A105" s="107"/>
      <c r="B105" s="106"/>
      <c r="C105" s="106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</row>
    <row r="106" spans="1:15" ht="16.5" customHeight="1" thickTop="1" thickBot="1" x14ac:dyDescent="0.25">
      <c r="A106" s="232" t="s">
        <v>1</v>
      </c>
      <c r="B106" s="233" t="s">
        <v>2</v>
      </c>
      <c r="C106" s="233" t="s">
        <v>3</v>
      </c>
      <c r="D106" s="234" t="s">
        <v>4</v>
      </c>
      <c r="E106" s="234"/>
      <c r="F106" s="234"/>
      <c r="G106" s="235" t="s">
        <v>5</v>
      </c>
      <c r="H106" s="234" t="s">
        <v>6</v>
      </c>
      <c r="I106" s="234"/>
      <c r="J106" s="234"/>
      <c r="K106" s="234"/>
      <c r="L106" s="236" t="s">
        <v>7</v>
      </c>
      <c r="M106" s="236"/>
      <c r="N106" s="236"/>
      <c r="O106" s="236"/>
    </row>
    <row r="107" spans="1:15" ht="17.25" customHeight="1" thickTop="1" thickBot="1" x14ac:dyDescent="0.25">
      <c r="A107" s="232"/>
      <c r="B107" s="233"/>
      <c r="C107" s="233"/>
      <c r="D107" s="133" t="s">
        <v>8</v>
      </c>
      <c r="E107" s="133" t="s">
        <v>9</v>
      </c>
      <c r="F107" s="133" t="s">
        <v>10</v>
      </c>
      <c r="G107" s="235"/>
      <c r="H107" s="133" t="s">
        <v>11</v>
      </c>
      <c r="I107" s="133" t="s">
        <v>12</v>
      </c>
      <c r="J107" s="133" t="s">
        <v>13</v>
      </c>
      <c r="K107" s="133" t="s">
        <v>14</v>
      </c>
      <c r="L107" s="133" t="s">
        <v>15</v>
      </c>
      <c r="M107" s="133" t="s">
        <v>16</v>
      </c>
      <c r="N107" s="133" t="s">
        <v>17</v>
      </c>
      <c r="O107" s="134" t="s">
        <v>18</v>
      </c>
    </row>
    <row r="108" spans="1:15" ht="16.5" customHeight="1" thickTop="1" x14ac:dyDescent="0.2">
      <c r="A108" s="225" t="s">
        <v>19</v>
      </c>
      <c r="B108" s="225"/>
      <c r="C108" s="110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40"/>
    </row>
    <row r="109" spans="1:15" s="25" customFormat="1" ht="15.75" customHeight="1" x14ac:dyDescent="0.2">
      <c r="A109" s="42" t="s">
        <v>296</v>
      </c>
      <c r="B109" s="27" t="s">
        <v>191</v>
      </c>
      <c r="C109" s="28">
        <v>230</v>
      </c>
      <c r="D109" s="29">
        <v>8.24</v>
      </c>
      <c r="E109" s="29">
        <v>11.36</v>
      </c>
      <c r="F109" s="29">
        <v>51.67</v>
      </c>
      <c r="G109" s="29">
        <v>342.02</v>
      </c>
      <c r="H109" s="29">
        <v>0.31</v>
      </c>
      <c r="I109" s="29">
        <v>0.02</v>
      </c>
      <c r="J109" s="29">
        <v>182.65</v>
      </c>
      <c r="K109" s="29">
        <v>0.85</v>
      </c>
      <c r="L109" s="29">
        <v>105</v>
      </c>
      <c r="M109" s="29">
        <v>178.59</v>
      </c>
      <c r="N109" s="29">
        <v>34.22</v>
      </c>
      <c r="O109" s="29">
        <v>0.12</v>
      </c>
    </row>
    <row r="110" spans="1:15" s="25" customFormat="1" ht="15.75" customHeight="1" x14ac:dyDescent="0.2">
      <c r="A110" s="42" t="s">
        <v>188</v>
      </c>
      <c r="B110" s="45" t="s">
        <v>189</v>
      </c>
      <c r="C110" s="28">
        <v>70</v>
      </c>
      <c r="D110" s="29">
        <v>11.4</v>
      </c>
      <c r="E110" s="29">
        <v>9.6</v>
      </c>
      <c r="F110" s="29">
        <v>21.2</v>
      </c>
      <c r="G110" s="29">
        <v>216.8</v>
      </c>
      <c r="H110" s="29">
        <v>0.1</v>
      </c>
      <c r="I110" s="29">
        <v>0</v>
      </c>
      <c r="J110" s="29">
        <v>75</v>
      </c>
      <c r="K110" s="29">
        <v>0.28000000000000003</v>
      </c>
      <c r="L110" s="29">
        <v>128.22</v>
      </c>
      <c r="M110" s="29">
        <v>102.1</v>
      </c>
      <c r="N110" s="29">
        <v>9</v>
      </c>
      <c r="O110" s="29">
        <v>0.9</v>
      </c>
    </row>
    <row r="111" spans="1:15" s="25" customFormat="1" ht="25.5" customHeight="1" x14ac:dyDescent="0.2">
      <c r="A111" s="42" t="s">
        <v>158</v>
      </c>
      <c r="B111" s="27" t="s">
        <v>41</v>
      </c>
      <c r="C111" s="28">
        <v>100</v>
      </c>
      <c r="D111" s="32">
        <v>0.8</v>
      </c>
      <c r="E111" s="32">
        <v>0.2</v>
      </c>
      <c r="F111" s="32">
        <v>7.5</v>
      </c>
      <c r="G111" s="32">
        <v>38</v>
      </c>
      <c r="H111" s="32">
        <v>0.06</v>
      </c>
      <c r="I111" s="32">
        <v>38</v>
      </c>
      <c r="J111" s="32">
        <v>0</v>
      </c>
      <c r="K111" s="32">
        <v>0.2</v>
      </c>
      <c r="L111" s="32">
        <v>35</v>
      </c>
      <c r="M111" s="32">
        <v>17</v>
      </c>
      <c r="N111" s="32">
        <v>11</v>
      </c>
      <c r="O111" s="46">
        <v>0.1</v>
      </c>
    </row>
    <row r="112" spans="1:15" s="35" customFormat="1" ht="25.5" customHeight="1" x14ac:dyDescent="0.2">
      <c r="A112" s="47" t="s">
        <v>190</v>
      </c>
      <c r="B112" s="38" t="s">
        <v>22</v>
      </c>
      <c r="C112" s="179">
        <v>200</v>
      </c>
      <c r="D112" s="48">
        <v>2.2000000000000002</v>
      </c>
      <c r="E112" s="48">
        <v>2.2000000000000002</v>
      </c>
      <c r="F112" s="48">
        <v>22.4</v>
      </c>
      <c r="G112" s="48">
        <v>118</v>
      </c>
      <c r="H112" s="48">
        <v>0.02</v>
      </c>
      <c r="I112" s="48">
        <v>0.2</v>
      </c>
      <c r="J112" s="48">
        <v>0.01</v>
      </c>
      <c r="K112" s="48">
        <v>0</v>
      </c>
      <c r="L112" s="48">
        <v>62</v>
      </c>
      <c r="M112" s="48">
        <v>71</v>
      </c>
      <c r="N112" s="48">
        <v>23</v>
      </c>
      <c r="O112" s="49">
        <v>1</v>
      </c>
    </row>
    <row r="113" spans="1:15" ht="16.5" customHeight="1" thickBot="1" x14ac:dyDescent="0.25">
      <c r="A113" s="226" t="s">
        <v>23</v>
      </c>
      <c r="B113" s="226"/>
      <c r="C113" s="184">
        <f t="shared" ref="C113:O113" si="22">SUM(C109:C112)</f>
        <v>600</v>
      </c>
      <c r="D113" s="112">
        <f t="shared" si="22"/>
        <v>22.64</v>
      </c>
      <c r="E113" s="112">
        <f t="shared" si="22"/>
        <v>23.36</v>
      </c>
      <c r="F113" s="112">
        <f t="shared" si="22"/>
        <v>102.77000000000001</v>
      </c>
      <c r="G113" s="112">
        <f t="shared" si="22"/>
        <v>714.81999999999994</v>
      </c>
      <c r="H113" s="112">
        <f t="shared" si="22"/>
        <v>0.49000000000000005</v>
      </c>
      <c r="I113" s="112">
        <f t="shared" si="22"/>
        <v>38.220000000000006</v>
      </c>
      <c r="J113" s="112">
        <f t="shared" si="22"/>
        <v>257.65999999999997</v>
      </c>
      <c r="K113" s="112">
        <f t="shared" si="22"/>
        <v>1.3299999999999998</v>
      </c>
      <c r="L113" s="112">
        <f t="shared" si="22"/>
        <v>330.22</v>
      </c>
      <c r="M113" s="112">
        <f t="shared" si="22"/>
        <v>368.69</v>
      </c>
      <c r="N113" s="112">
        <f t="shared" si="22"/>
        <v>77.22</v>
      </c>
      <c r="O113" s="113">
        <f t="shared" si="22"/>
        <v>2.12</v>
      </c>
    </row>
    <row r="114" spans="1:15" ht="16.5" customHeight="1" thickTop="1" x14ac:dyDescent="0.2">
      <c r="A114" s="225" t="s">
        <v>24</v>
      </c>
      <c r="B114" s="225"/>
      <c r="C114" s="137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138"/>
    </row>
    <row r="115" spans="1:15" ht="26.25" customHeight="1" x14ac:dyDescent="0.2">
      <c r="A115" s="47" t="s">
        <v>314</v>
      </c>
      <c r="B115" s="142" t="s">
        <v>25</v>
      </c>
      <c r="C115" s="177">
        <v>150</v>
      </c>
      <c r="D115" s="119">
        <v>1.05</v>
      </c>
      <c r="E115" s="119">
        <v>9.15</v>
      </c>
      <c r="F115" s="119">
        <v>2.85</v>
      </c>
      <c r="G115" s="119">
        <v>97.5</v>
      </c>
      <c r="H115" s="119">
        <v>4.4999999999999998E-2</v>
      </c>
      <c r="I115" s="119">
        <v>5.25</v>
      </c>
      <c r="J115" s="119">
        <v>0</v>
      </c>
      <c r="K115" s="119">
        <v>4.05</v>
      </c>
      <c r="L115" s="119">
        <v>27</v>
      </c>
      <c r="M115" s="119">
        <v>45</v>
      </c>
      <c r="N115" s="119">
        <v>21</v>
      </c>
      <c r="O115" s="120">
        <v>0.75</v>
      </c>
    </row>
    <row r="116" spans="1:15" s="35" customFormat="1" ht="18" customHeight="1" x14ac:dyDescent="0.2">
      <c r="A116" s="47" t="s">
        <v>297</v>
      </c>
      <c r="B116" s="38" t="s">
        <v>77</v>
      </c>
      <c r="C116" s="179">
        <v>270</v>
      </c>
      <c r="D116" s="48">
        <v>7.24</v>
      </c>
      <c r="E116" s="48">
        <v>7.3</v>
      </c>
      <c r="F116" s="48">
        <v>25.11</v>
      </c>
      <c r="G116" s="48">
        <v>195.09</v>
      </c>
      <c r="H116" s="48">
        <v>0.19</v>
      </c>
      <c r="I116" s="48">
        <v>0.27</v>
      </c>
      <c r="J116" s="48">
        <v>148.5</v>
      </c>
      <c r="K116" s="48">
        <v>1.5660000000000001</v>
      </c>
      <c r="L116" s="48">
        <v>129.6</v>
      </c>
      <c r="M116" s="48">
        <v>88.56</v>
      </c>
      <c r="N116" s="48">
        <v>10.8</v>
      </c>
      <c r="O116" s="49">
        <v>0.378</v>
      </c>
    </row>
    <row r="117" spans="1:15" s="25" customFormat="1" ht="15.75" customHeight="1" x14ac:dyDescent="0.2">
      <c r="A117" s="69" t="s">
        <v>192</v>
      </c>
      <c r="B117" s="39" t="s">
        <v>193</v>
      </c>
      <c r="C117" s="178">
        <v>110</v>
      </c>
      <c r="D117" s="41">
        <v>8.68</v>
      </c>
      <c r="E117" s="41">
        <v>10.67</v>
      </c>
      <c r="F117" s="41">
        <v>11.99</v>
      </c>
      <c r="G117" s="41">
        <v>178.77</v>
      </c>
      <c r="H117" s="41">
        <v>4.3499999999999997E-2</v>
      </c>
      <c r="I117" s="41">
        <v>2.177</v>
      </c>
      <c r="J117" s="41">
        <v>0.06</v>
      </c>
      <c r="K117" s="41">
        <v>1.248</v>
      </c>
      <c r="L117" s="41">
        <v>54.41</v>
      </c>
      <c r="M117" s="41">
        <v>102.36799999999999</v>
      </c>
      <c r="N117" s="41">
        <v>18.608000000000001</v>
      </c>
      <c r="O117" s="50">
        <v>0.54</v>
      </c>
    </row>
    <row r="118" spans="1:15" s="31" customFormat="1" ht="18" customHeight="1" x14ac:dyDescent="0.2">
      <c r="A118" s="174" t="s">
        <v>333</v>
      </c>
      <c r="B118" s="23" t="s">
        <v>325</v>
      </c>
      <c r="C118" s="183">
        <v>220</v>
      </c>
      <c r="D118" s="24">
        <v>2.64</v>
      </c>
      <c r="E118" s="24">
        <v>7.82</v>
      </c>
      <c r="F118" s="24">
        <v>38.5</v>
      </c>
      <c r="G118" s="24">
        <v>234.96</v>
      </c>
      <c r="H118" s="24">
        <v>0.22</v>
      </c>
      <c r="I118" s="24">
        <v>1.58</v>
      </c>
      <c r="J118" s="24">
        <v>140</v>
      </c>
      <c r="K118" s="24">
        <v>0.22</v>
      </c>
      <c r="L118" s="24">
        <v>24.2</v>
      </c>
      <c r="M118" s="24">
        <v>119.99</v>
      </c>
      <c r="N118" s="24">
        <v>22.45</v>
      </c>
      <c r="O118" s="40">
        <v>2.4400000000000002E-2</v>
      </c>
    </row>
    <row r="119" spans="1:15" s="25" customFormat="1" ht="25.5" customHeight="1" x14ac:dyDescent="0.2">
      <c r="A119" s="42" t="s">
        <v>166</v>
      </c>
      <c r="B119" s="27" t="s">
        <v>20</v>
      </c>
      <c r="C119" s="28">
        <v>80</v>
      </c>
      <c r="D119" s="29">
        <v>6.08</v>
      </c>
      <c r="E119" s="29">
        <v>0.64</v>
      </c>
      <c r="F119" s="29">
        <v>39.36</v>
      </c>
      <c r="G119" s="29">
        <v>188</v>
      </c>
      <c r="H119" s="29">
        <v>8.8000000000000009E-2</v>
      </c>
      <c r="I119" s="29">
        <v>0</v>
      </c>
      <c r="J119" s="29">
        <v>0</v>
      </c>
      <c r="K119" s="29">
        <v>0.88</v>
      </c>
      <c r="L119" s="29">
        <v>16</v>
      </c>
      <c r="M119" s="29">
        <v>52</v>
      </c>
      <c r="N119" s="29">
        <v>11.2</v>
      </c>
      <c r="O119" s="29">
        <v>0.88</v>
      </c>
    </row>
    <row r="120" spans="1:15" s="25" customFormat="1" ht="25.5" customHeight="1" x14ac:dyDescent="0.2">
      <c r="A120" s="42" t="s">
        <v>158</v>
      </c>
      <c r="B120" s="27" t="s">
        <v>21</v>
      </c>
      <c r="C120" s="28">
        <v>100</v>
      </c>
      <c r="D120" s="29">
        <v>0.4</v>
      </c>
      <c r="E120" s="29">
        <v>0.3</v>
      </c>
      <c r="F120" s="29">
        <v>10.3</v>
      </c>
      <c r="G120" s="29">
        <v>47</v>
      </c>
      <c r="H120" s="29">
        <v>0.02</v>
      </c>
      <c r="I120" s="29">
        <v>5</v>
      </c>
      <c r="J120" s="29">
        <v>0</v>
      </c>
      <c r="K120" s="29">
        <v>0.4</v>
      </c>
      <c r="L120" s="29">
        <v>19</v>
      </c>
      <c r="M120" s="29">
        <v>12</v>
      </c>
      <c r="N120" s="29">
        <v>16</v>
      </c>
      <c r="O120" s="30">
        <v>2.2999999999999998</v>
      </c>
    </row>
    <row r="121" spans="1:15" ht="16.5" customHeight="1" x14ac:dyDescent="0.2">
      <c r="A121" s="121" t="s">
        <v>291</v>
      </c>
      <c r="B121" s="118" t="s">
        <v>223</v>
      </c>
      <c r="C121" s="177">
        <v>200</v>
      </c>
      <c r="D121" s="119">
        <v>0.2</v>
      </c>
      <c r="E121" s="119">
        <v>0.1</v>
      </c>
      <c r="F121" s="119">
        <v>10.7</v>
      </c>
      <c r="G121" s="119">
        <v>44</v>
      </c>
      <c r="H121" s="119">
        <v>0.01</v>
      </c>
      <c r="I121" s="119">
        <v>28.4</v>
      </c>
      <c r="J121" s="119">
        <v>0</v>
      </c>
      <c r="K121" s="119">
        <v>0.1</v>
      </c>
      <c r="L121" s="119">
        <v>7.5</v>
      </c>
      <c r="M121" s="119">
        <v>6.4</v>
      </c>
      <c r="N121" s="119">
        <v>6.1</v>
      </c>
      <c r="O121" s="120">
        <v>0.28999999999999998</v>
      </c>
    </row>
    <row r="122" spans="1:15" ht="16.5" customHeight="1" thickBot="1" x14ac:dyDescent="0.25">
      <c r="A122" s="226" t="s">
        <v>28</v>
      </c>
      <c r="B122" s="226"/>
      <c r="C122" s="184">
        <f>SUM(C115:C121)</f>
        <v>1130</v>
      </c>
      <c r="D122" s="139">
        <f t="shared" ref="D122:O122" si="23">SUM(D115:D121)</f>
        <v>26.289999999999996</v>
      </c>
      <c r="E122" s="139">
        <f t="shared" si="23"/>
        <v>35.979999999999997</v>
      </c>
      <c r="F122" s="112">
        <f t="shared" si="23"/>
        <v>138.81</v>
      </c>
      <c r="G122" s="112">
        <f t="shared" si="23"/>
        <v>985.32</v>
      </c>
      <c r="H122" s="112">
        <f t="shared" si="23"/>
        <v>0.61649999999999994</v>
      </c>
      <c r="I122" s="112">
        <f t="shared" si="23"/>
        <v>42.677</v>
      </c>
      <c r="J122" s="112">
        <f t="shared" si="23"/>
        <v>288.56</v>
      </c>
      <c r="K122" s="112">
        <f t="shared" si="23"/>
        <v>8.4639999999999986</v>
      </c>
      <c r="L122" s="112">
        <f t="shared" si="23"/>
        <v>277.70999999999998</v>
      </c>
      <c r="M122" s="112">
        <f t="shared" si="23"/>
        <v>426.31799999999998</v>
      </c>
      <c r="N122" s="112">
        <f t="shared" si="23"/>
        <v>106.158</v>
      </c>
      <c r="O122" s="113">
        <f t="shared" si="23"/>
        <v>5.1623999999999999</v>
      </c>
    </row>
    <row r="123" spans="1:15" ht="16.5" customHeight="1" thickTop="1" x14ac:dyDescent="0.2">
      <c r="A123" s="227" t="s">
        <v>358</v>
      </c>
      <c r="B123" s="227"/>
      <c r="C123" s="122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4"/>
    </row>
    <row r="124" spans="1:15" s="25" customFormat="1" ht="18" customHeight="1" x14ac:dyDescent="0.2">
      <c r="A124" s="69" t="s">
        <v>197</v>
      </c>
      <c r="B124" s="39" t="s">
        <v>349</v>
      </c>
      <c r="C124" s="178">
        <v>100</v>
      </c>
      <c r="D124" s="41">
        <v>2.2000000000000002</v>
      </c>
      <c r="E124" s="41">
        <v>0.4</v>
      </c>
      <c r="F124" s="41">
        <v>11.2</v>
      </c>
      <c r="G124" s="41">
        <v>58</v>
      </c>
      <c r="H124" s="41">
        <v>0.02</v>
      </c>
      <c r="I124" s="41">
        <v>4.8</v>
      </c>
      <c r="J124" s="41">
        <v>0.02</v>
      </c>
      <c r="K124" s="41">
        <v>0</v>
      </c>
      <c r="L124" s="41">
        <v>3.2</v>
      </c>
      <c r="M124" s="41">
        <v>50</v>
      </c>
      <c r="N124" s="41">
        <v>0</v>
      </c>
      <c r="O124" s="41">
        <v>0.4</v>
      </c>
    </row>
    <row r="125" spans="1:15" s="155" customFormat="1" ht="15.75" customHeight="1" x14ac:dyDescent="0.2">
      <c r="A125" s="121" t="s">
        <v>198</v>
      </c>
      <c r="B125" s="38" t="s">
        <v>371</v>
      </c>
      <c r="C125" s="28">
        <v>120</v>
      </c>
      <c r="D125" s="29">
        <v>9.1</v>
      </c>
      <c r="E125" s="29">
        <v>9.4</v>
      </c>
      <c r="F125" s="29">
        <v>18.8</v>
      </c>
      <c r="G125" s="29">
        <v>195.7</v>
      </c>
      <c r="H125" s="29">
        <v>0.02</v>
      </c>
      <c r="I125" s="29">
        <v>2</v>
      </c>
      <c r="J125" s="29">
        <v>0.02</v>
      </c>
      <c r="K125" s="29">
        <v>0.21</v>
      </c>
      <c r="L125" s="29">
        <v>18.28</v>
      </c>
      <c r="M125" s="29">
        <v>7.7</v>
      </c>
      <c r="N125" s="29">
        <v>19.98</v>
      </c>
      <c r="O125" s="29">
        <v>0.64</v>
      </c>
    </row>
    <row r="126" spans="1:15" s="25" customFormat="1" ht="15.75" customHeight="1" x14ac:dyDescent="0.2">
      <c r="A126" s="69" t="s">
        <v>199</v>
      </c>
      <c r="B126" s="39" t="s">
        <v>88</v>
      </c>
      <c r="C126" s="178">
        <v>200</v>
      </c>
      <c r="D126" s="41">
        <v>5.28</v>
      </c>
      <c r="E126" s="41">
        <v>8.9700000000000006</v>
      </c>
      <c r="F126" s="41">
        <v>21.8</v>
      </c>
      <c r="G126" s="41">
        <v>189.11</v>
      </c>
      <c r="H126" s="41">
        <v>0.19</v>
      </c>
      <c r="I126" s="41">
        <v>0.9</v>
      </c>
      <c r="J126" s="41">
        <v>75</v>
      </c>
      <c r="K126" s="41">
        <v>0.2</v>
      </c>
      <c r="L126" s="41">
        <v>52</v>
      </c>
      <c r="M126" s="41">
        <v>114</v>
      </c>
      <c r="N126" s="41">
        <v>32</v>
      </c>
      <c r="O126" s="50">
        <v>0.09</v>
      </c>
    </row>
    <row r="127" spans="1:15" s="25" customFormat="1" ht="25.5" customHeight="1" x14ac:dyDescent="0.2">
      <c r="A127" s="42" t="s">
        <v>166</v>
      </c>
      <c r="B127" s="27" t="s">
        <v>20</v>
      </c>
      <c r="C127" s="28">
        <v>60</v>
      </c>
      <c r="D127" s="29">
        <v>4.5599999999999996</v>
      </c>
      <c r="E127" s="29">
        <v>0.48</v>
      </c>
      <c r="F127" s="29">
        <v>29.52</v>
      </c>
      <c r="G127" s="29">
        <v>141</v>
      </c>
      <c r="H127" s="29">
        <v>6.6000000000000003E-2</v>
      </c>
      <c r="I127" s="29">
        <v>0</v>
      </c>
      <c r="J127" s="29">
        <v>0</v>
      </c>
      <c r="K127" s="29">
        <v>0.66</v>
      </c>
      <c r="L127" s="29">
        <v>12</v>
      </c>
      <c r="M127" s="29">
        <v>39</v>
      </c>
      <c r="N127" s="29">
        <v>8.4</v>
      </c>
      <c r="O127" s="29">
        <v>0.66</v>
      </c>
    </row>
    <row r="128" spans="1:15" s="25" customFormat="1" ht="25.5" customHeight="1" x14ac:dyDescent="0.2">
      <c r="A128" s="42" t="s">
        <v>180</v>
      </c>
      <c r="B128" s="53" t="s">
        <v>74</v>
      </c>
      <c r="C128" s="28">
        <v>200</v>
      </c>
      <c r="D128" s="29">
        <v>0.3</v>
      </c>
      <c r="E128" s="29">
        <v>0</v>
      </c>
      <c r="F128" s="29">
        <v>20.100000000000001</v>
      </c>
      <c r="G128" s="29">
        <v>81</v>
      </c>
      <c r="H128" s="29">
        <v>0</v>
      </c>
      <c r="I128" s="29">
        <v>0.8</v>
      </c>
      <c r="J128" s="29">
        <v>0</v>
      </c>
      <c r="K128" s="29">
        <v>0</v>
      </c>
      <c r="L128" s="29">
        <v>10</v>
      </c>
      <c r="M128" s="29">
        <v>6</v>
      </c>
      <c r="N128" s="29">
        <v>3</v>
      </c>
      <c r="O128" s="29">
        <v>0.6</v>
      </c>
    </row>
    <row r="129" spans="1:15" ht="16.5" customHeight="1" thickBot="1" x14ac:dyDescent="0.25">
      <c r="A129" s="226" t="s">
        <v>359</v>
      </c>
      <c r="B129" s="226"/>
      <c r="C129" s="184">
        <f t="shared" ref="C129:H129" si="24">SUM(C124:C128)</f>
        <v>680</v>
      </c>
      <c r="D129" s="112">
        <f t="shared" si="24"/>
        <v>21.44</v>
      </c>
      <c r="E129" s="112">
        <f t="shared" si="24"/>
        <v>19.250000000000004</v>
      </c>
      <c r="F129" s="112">
        <f t="shared" si="24"/>
        <v>101.41999999999999</v>
      </c>
      <c r="G129" s="112">
        <f t="shared" si="24"/>
        <v>664.81</v>
      </c>
      <c r="H129" s="112">
        <f t="shared" si="24"/>
        <v>0.29600000000000004</v>
      </c>
      <c r="I129" s="112">
        <f t="shared" ref="I129:O129" si="25">SUM(I124:I128)</f>
        <v>8.5</v>
      </c>
      <c r="J129" s="112">
        <f t="shared" si="25"/>
        <v>75.040000000000006</v>
      </c>
      <c r="K129" s="112">
        <f t="shared" si="25"/>
        <v>1.07</v>
      </c>
      <c r="L129" s="112">
        <f t="shared" si="25"/>
        <v>95.48</v>
      </c>
      <c r="M129" s="112">
        <f t="shared" si="25"/>
        <v>216.7</v>
      </c>
      <c r="N129" s="112">
        <f t="shared" si="25"/>
        <v>63.38</v>
      </c>
      <c r="O129" s="112">
        <f t="shared" si="25"/>
        <v>2.39</v>
      </c>
    </row>
    <row r="130" spans="1:15" ht="16.5" customHeight="1" thickTop="1" x14ac:dyDescent="0.2">
      <c r="A130" s="225" t="s">
        <v>360</v>
      </c>
      <c r="B130" s="225"/>
      <c r="C130" s="137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138"/>
    </row>
    <row r="131" spans="1:15" s="25" customFormat="1" ht="22.5" customHeight="1" x14ac:dyDescent="0.2">
      <c r="A131" s="198" t="s">
        <v>351</v>
      </c>
      <c r="B131" s="199" t="s">
        <v>352</v>
      </c>
      <c r="C131" s="183">
        <v>250</v>
      </c>
      <c r="D131" s="194">
        <v>7.5</v>
      </c>
      <c r="E131" s="194">
        <v>6.25</v>
      </c>
      <c r="F131" s="194">
        <v>27.5</v>
      </c>
      <c r="G131" s="194">
        <v>202</v>
      </c>
      <c r="H131" s="194">
        <v>7.4999999999999997E-2</v>
      </c>
      <c r="I131" s="194">
        <v>1.5</v>
      </c>
      <c r="J131" s="194">
        <v>0.05</v>
      </c>
      <c r="K131" s="194">
        <v>0</v>
      </c>
      <c r="L131" s="194">
        <v>297.5</v>
      </c>
      <c r="M131" s="194">
        <v>227.5</v>
      </c>
      <c r="N131" s="194">
        <v>35</v>
      </c>
      <c r="O131" s="195">
        <v>0.25</v>
      </c>
    </row>
    <row r="132" spans="1:15" s="31" customFormat="1" ht="18" customHeight="1" x14ac:dyDescent="0.2">
      <c r="A132" s="69" t="s">
        <v>253</v>
      </c>
      <c r="B132" s="61" t="s">
        <v>254</v>
      </c>
      <c r="C132" s="178">
        <v>100</v>
      </c>
      <c r="D132" s="41">
        <v>7.87</v>
      </c>
      <c r="E132" s="41">
        <v>5.33</v>
      </c>
      <c r="F132" s="41">
        <v>52.84</v>
      </c>
      <c r="G132" s="41">
        <v>290.67</v>
      </c>
      <c r="H132" s="41">
        <v>0.03</v>
      </c>
      <c r="I132" s="41">
        <v>21.85</v>
      </c>
      <c r="J132" s="41">
        <v>7.0000000000000007E-2</v>
      </c>
      <c r="K132" s="41">
        <v>0.63</v>
      </c>
      <c r="L132" s="41">
        <v>77.2</v>
      </c>
      <c r="M132" s="41">
        <v>62</v>
      </c>
      <c r="N132" s="41">
        <v>11</v>
      </c>
      <c r="O132" s="54">
        <v>1.1599999999999999</v>
      </c>
    </row>
    <row r="133" spans="1:15" ht="16.5" customHeight="1" thickBot="1" x14ac:dyDescent="0.25">
      <c r="A133" s="226" t="s">
        <v>361</v>
      </c>
      <c r="B133" s="226"/>
      <c r="C133" s="184">
        <f>SUM(C131:C132)</f>
        <v>350</v>
      </c>
      <c r="D133" s="112">
        <f t="shared" ref="D133:O133" si="26">SUM(D131:D132)</f>
        <v>15.370000000000001</v>
      </c>
      <c r="E133" s="112">
        <f t="shared" si="26"/>
        <v>11.58</v>
      </c>
      <c r="F133" s="112">
        <f t="shared" si="26"/>
        <v>80.34</v>
      </c>
      <c r="G133" s="112">
        <f t="shared" si="26"/>
        <v>492.67</v>
      </c>
      <c r="H133" s="112">
        <f t="shared" si="26"/>
        <v>0.105</v>
      </c>
      <c r="I133" s="112">
        <f t="shared" si="26"/>
        <v>23.35</v>
      </c>
      <c r="J133" s="112">
        <f t="shared" si="26"/>
        <v>0.12000000000000001</v>
      </c>
      <c r="K133" s="112">
        <f t="shared" si="26"/>
        <v>0.63</v>
      </c>
      <c r="L133" s="112">
        <f t="shared" si="26"/>
        <v>374.7</v>
      </c>
      <c r="M133" s="112">
        <f t="shared" si="26"/>
        <v>289.5</v>
      </c>
      <c r="N133" s="112">
        <f t="shared" si="26"/>
        <v>46</v>
      </c>
      <c r="O133" s="113">
        <f t="shared" si="26"/>
        <v>1.41</v>
      </c>
    </row>
    <row r="134" spans="1:15" ht="16.5" customHeight="1" thickTop="1" thickBot="1" x14ac:dyDescent="0.25">
      <c r="A134" s="229" t="s">
        <v>362</v>
      </c>
      <c r="B134" s="230"/>
      <c r="C134" s="143"/>
      <c r="D134" s="78">
        <f>D113+D122+D129</f>
        <v>70.36999999999999</v>
      </c>
      <c r="E134" s="78">
        <f t="shared" ref="E134:O134" si="27">E113+E122+E129</f>
        <v>78.59</v>
      </c>
      <c r="F134" s="78">
        <f t="shared" si="27"/>
        <v>343</v>
      </c>
      <c r="G134" s="78">
        <f t="shared" si="27"/>
        <v>2364.9499999999998</v>
      </c>
      <c r="H134" s="78">
        <f t="shared" si="27"/>
        <v>1.4025000000000001</v>
      </c>
      <c r="I134" s="78">
        <f t="shared" si="27"/>
        <v>89.397000000000006</v>
      </c>
      <c r="J134" s="78">
        <f t="shared" si="27"/>
        <v>621.26</v>
      </c>
      <c r="K134" s="78">
        <f t="shared" si="27"/>
        <v>10.863999999999999</v>
      </c>
      <c r="L134" s="78">
        <f t="shared" si="27"/>
        <v>703.41000000000008</v>
      </c>
      <c r="M134" s="78">
        <f t="shared" si="27"/>
        <v>1011.7080000000001</v>
      </c>
      <c r="N134" s="78">
        <f t="shared" si="27"/>
        <v>246.75799999999998</v>
      </c>
      <c r="O134" s="78">
        <f t="shared" si="27"/>
        <v>9.6723999999999997</v>
      </c>
    </row>
    <row r="135" spans="1:15" ht="16.5" customHeight="1" thickTop="1" thickBot="1" x14ac:dyDescent="0.25">
      <c r="A135" s="229" t="s">
        <v>363</v>
      </c>
      <c r="B135" s="230"/>
      <c r="C135" s="143"/>
      <c r="D135" s="78">
        <f>D113+D122+D133</f>
        <v>64.3</v>
      </c>
      <c r="E135" s="78">
        <f t="shared" ref="E135:O135" si="28">E113+E122+E133</f>
        <v>70.92</v>
      </c>
      <c r="F135" s="78">
        <f t="shared" si="28"/>
        <v>321.92</v>
      </c>
      <c r="G135" s="78">
        <f t="shared" si="28"/>
        <v>2192.81</v>
      </c>
      <c r="H135" s="78">
        <f t="shared" si="28"/>
        <v>1.2115</v>
      </c>
      <c r="I135" s="78">
        <f t="shared" si="28"/>
        <v>104.24700000000001</v>
      </c>
      <c r="J135" s="78">
        <f t="shared" si="28"/>
        <v>546.34</v>
      </c>
      <c r="K135" s="78">
        <f t="shared" si="28"/>
        <v>10.423999999999999</v>
      </c>
      <c r="L135" s="78">
        <f t="shared" si="28"/>
        <v>982.63000000000011</v>
      </c>
      <c r="M135" s="78">
        <f t="shared" si="28"/>
        <v>1084.508</v>
      </c>
      <c r="N135" s="78">
        <f t="shared" si="28"/>
        <v>229.37799999999999</v>
      </c>
      <c r="O135" s="78">
        <f t="shared" si="28"/>
        <v>8.6923999999999992</v>
      </c>
    </row>
    <row r="136" spans="1:15" ht="17.25" customHeight="1" thickTop="1" thickBot="1" x14ac:dyDescent="0.25">
      <c r="A136" s="231" t="s">
        <v>58</v>
      </c>
      <c r="B136" s="231"/>
      <c r="C136" s="128"/>
      <c r="D136" s="78">
        <f t="shared" ref="D136:O136" si="29">D113+D122+D129+D133</f>
        <v>85.74</v>
      </c>
      <c r="E136" s="78">
        <f t="shared" si="29"/>
        <v>90.17</v>
      </c>
      <c r="F136" s="78">
        <f t="shared" si="29"/>
        <v>423.34000000000003</v>
      </c>
      <c r="G136" s="78">
        <f t="shared" si="29"/>
        <v>2857.62</v>
      </c>
      <c r="H136" s="78">
        <f t="shared" si="29"/>
        <v>1.5075000000000001</v>
      </c>
      <c r="I136" s="78">
        <f t="shared" si="29"/>
        <v>112.74700000000001</v>
      </c>
      <c r="J136" s="78">
        <f t="shared" si="29"/>
        <v>621.38</v>
      </c>
      <c r="K136" s="78">
        <f t="shared" si="29"/>
        <v>11.494</v>
      </c>
      <c r="L136" s="78">
        <f t="shared" si="29"/>
        <v>1078.1100000000001</v>
      </c>
      <c r="M136" s="78">
        <f t="shared" si="29"/>
        <v>1301.2080000000001</v>
      </c>
      <c r="N136" s="78">
        <f t="shared" si="29"/>
        <v>292.75799999999998</v>
      </c>
      <c r="O136" s="129">
        <f t="shared" si="29"/>
        <v>11.0824</v>
      </c>
    </row>
    <row r="137" spans="1:15" ht="13.5" customHeight="1" thickTop="1" x14ac:dyDescent="0.2">
      <c r="A137" s="106"/>
      <c r="B137" s="106"/>
      <c r="C137" s="106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</row>
    <row r="138" spans="1:15" ht="12.75" customHeight="1" x14ac:dyDescent="0.2">
      <c r="A138" s="106"/>
      <c r="B138" s="106"/>
      <c r="C138" s="106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244" t="s">
        <v>331</v>
      </c>
      <c r="O138" s="244"/>
    </row>
    <row r="139" spans="1:15" ht="15.75" customHeight="1" x14ac:dyDescent="0.25">
      <c r="A139" s="105" t="s">
        <v>59</v>
      </c>
      <c r="B139" s="106"/>
      <c r="C139" s="106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</row>
    <row r="140" spans="1:15" ht="13.5" customHeight="1" thickBot="1" x14ac:dyDescent="0.25">
      <c r="A140" s="107"/>
      <c r="B140" s="106"/>
      <c r="C140" s="106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</row>
    <row r="141" spans="1:15" ht="16.5" customHeight="1" thickTop="1" thickBot="1" x14ac:dyDescent="0.25">
      <c r="A141" s="232" t="s">
        <v>1</v>
      </c>
      <c r="B141" s="233" t="s">
        <v>2</v>
      </c>
      <c r="C141" s="233" t="s">
        <v>3</v>
      </c>
      <c r="D141" s="234" t="s">
        <v>4</v>
      </c>
      <c r="E141" s="234"/>
      <c r="F141" s="234"/>
      <c r="G141" s="235" t="s">
        <v>5</v>
      </c>
      <c r="H141" s="234" t="s">
        <v>6</v>
      </c>
      <c r="I141" s="234"/>
      <c r="J141" s="234"/>
      <c r="K141" s="234"/>
      <c r="L141" s="236" t="s">
        <v>7</v>
      </c>
      <c r="M141" s="236"/>
      <c r="N141" s="236"/>
      <c r="O141" s="236"/>
    </row>
    <row r="142" spans="1:15" ht="17.25" customHeight="1" thickTop="1" thickBot="1" x14ac:dyDescent="0.25">
      <c r="A142" s="232"/>
      <c r="B142" s="233"/>
      <c r="C142" s="233"/>
      <c r="D142" s="133" t="s">
        <v>8</v>
      </c>
      <c r="E142" s="133" t="s">
        <v>9</v>
      </c>
      <c r="F142" s="133" t="s">
        <v>10</v>
      </c>
      <c r="G142" s="235"/>
      <c r="H142" s="133" t="s">
        <v>11</v>
      </c>
      <c r="I142" s="133" t="s">
        <v>12</v>
      </c>
      <c r="J142" s="133" t="s">
        <v>13</v>
      </c>
      <c r="K142" s="133" t="s">
        <v>14</v>
      </c>
      <c r="L142" s="133" t="s">
        <v>15</v>
      </c>
      <c r="M142" s="133" t="s">
        <v>16</v>
      </c>
      <c r="N142" s="133" t="s">
        <v>17</v>
      </c>
      <c r="O142" s="134" t="s">
        <v>18</v>
      </c>
    </row>
    <row r="143" spans="1:15" ht="16.5" customHeight="1" thickTop="1" x14ac:dyDescent="0.2">
      <c r="A143" s="225" t="s">
        <v>19</v>
      </c>
      <c r="B143" s="225"/>
      <c r="C143" s="110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40"/>
    </row>
    <row r="144" spans="1:15" s="176" customFormat="1" ht="15.75" x14ac:dyDescent="0.2">
      <c r="A144" s="212" t="s">
        <v>353</v>
      </c>
      <c r="B144" s="53" t="s">
        <v>136</v>
      </c>
      <c r="C144" s="28">
        <v>70</v>
      </c>
      <c r="D144" s="29">
        <v>6.7</v>
      </c>
      <c r="E144" s="29">
        <v>9.84</v>
      </c>
      <c r="F144" s="29">
        <v>19.8</v>
      </c>
      <c r="G144" s="29">
        <v>194.56</v>
      </c>
      <c r="H144" s="29">
        <v>0.09</v>
      </c>
      <c r="I144" s="29">
        <v>0</v>
      </c>
      <c r="J144" s="29">
        <v>59</v>
      </c>
      <c r="K144" s="29">
        <v>0</v>
      </c>
      <c r="L144" s="29">
        <v>8.25</v>
      </c>
      <c r="M144" s="29">
        <v>57</v>
      </c>
      <c r="N144" s="29">
        <v>32</v>
      </c>
      <c r="O144" s="213">
        <v>5</v>
      </c>
    </row>
    <row r="145" spans="1:15" s="25" customFormat="1" ht="15.75" customHeight="1" x14ac:dyDescent="0.2">
      <c r="A145" s="42" t="s">
        <v>372</v>
      </c>
      <c r="B145" s="144" t="s">
        <v>142</v>
      </c>
      <c r="C145" s="185" t="s">
        <v>173</v>
      </c>
      <c r="D145" s="29">
        <v>14.234999999999999</v>
      </c>
      <c r="E145" s="29">
        <v>11.882</v>
      </c>
      <c r="F145" s="29">
        <v>52.94</v>
      </c>
      <c r="G145" s="29">
        <v>375.64</v>
      </c>
      <c r="H145" s="29">
        <v>0.19</v>
      </c>
      <c r="I145" s="29">
        <v>0.01</v>
      </c>
      <c r="J145" s="29">
        <v>252</v>
      </c>
      <c r="K145" s="29">
        <v>1.1759999999999999</v>
      </c>
      <c r="L145" s="29">
        <v>224.18</v>
      </c>
      <c r="M145" s="29">
        <v>150.66</v>
      </c>
      <c r="N145" s="29">
        <v>32</v>
      </c>
      <c r="O145" s="29">
        <v>5.2</v>
      </c>
    </row>
    <row r="146" spans="1:15" s="31" customFormat="1" ht="25.5" customHeight="1" x14ac:dyDescent="0.2">
      <c r="A146" s="42" t="s">
        <v>158</v>
      </c>
      <c r="B146" s="27" t="s">
        <v>27</v>
      </c>
      <c r="C146" s="28">
        <v>100</v>
      </c>
      <c r="D146" s="29">
        <v>0.8</v>
      </c>
      <c r="E146" s="29">
        <v>0.4</v>
      </c>
      <c r="F146" s="29">
        <v>8.1</v>
      </c>
      <c r="G146" s="29">
        <v>47</v>
      </c>
      <c r="H146" s="32">
        <v>0.02</v>
      </c>
      <c r="I146" s="32">
        <v>180</v>
      </c>
      <c r="J146" s="32">
        <v>0</v>
      </c>
      <c r="K146" s="32">
        <v>0.3</v>
      </c>
      <c r="L146" s="32">
        <v>40</v>
      </c>
      <c r="M146" s="32">
        <v>34</v>
      </c>
      <c r="N146" s="32">
        <v>25</v>
      </c>
      <c r="O146" s="46">
        <v>0.8</v>
      </c>
    </row>
    <row r="147" spans="1:15" s="25" customFormat="1" ht="25.5" customHeight="1" x14ac:dyDescent="0.2">
      <c r="A147" s="42" t="s">
        <v>165</v>
      </c>
      <c r="B147" s="27" t="s">
        <v>68</v>
      </c>
      <c r="C147" s="28">
        <v>200</v>
      </c>
      <c r="D147" s="29">
        <v>3.2</v>
      </c>
      <c r="E147" s="29">
        <v>2.7</v>
      </c>
      <c r="F147" s="29">
        <v>15.9</v>
      </c>
      <c r="G147" s="29">
        <v>79</v>
      </c>
      <c r="H147" s="29">
        <v>0.04</v>
      </c>
      <c r="I147" s="29">
        <v>1.3</v>
      </c>
      <c r="J147" s="29">
        <v>0.02</v>
      </c>
      <c r="K147" s="29">
        <v>0</v>
      </c>
      <c r="L147" s="29">
        <v>126</v>
      </c>
      <c r="M147" s="29">
        <v>90</v>
      </c>
      <c r="N147" s="29">
        <v>14</v>
      </c>
      <c r="O147" s="29">
        <v>0.1</v>
      </c>
    </row>
    <row r="148" spans="1:15" ht="16.5" customHeight="1" thickBot="1" x14ac:dyDescent="0.25">
      <c r="A148" s="226" t="s">
        <v>23</v>
      </c>
      <c r="B148" s="226"/>
      <c r="C148" s="184">
        <v>570</v>
      </c>
      <c r="D148" s="112">
        <f t="shared" ref="D148:O148" si="30">SUM(D144:D147)</f>
        <v>24.934999999999999</v>
      </c>
      <c r="E148" s="112">
        <f t="shared" si="30"/>
        <v>24.821999999999999</v>
      </c>
      <c r="F148" s="112">
        <f t="shared" si="30"/>
        <v>96.74</v>
      </c>
      <c r="G148" s="112">
        <f t="shared" si="30"/>
        <v>696.2</v>
      </c>
      <c r="H148" s="112">
        <f t="shared" si="30"/>
        <v>0.34</v>
      </c>
      <c r="I148" s="112">
        <f t="shared" si="30"/>
        <v>181.31</v>
      </c>
      <c r="J148" s="112">
        <f t="shared" si="30"/>
        <v>311.02</v>
      </c>
      <c r="K148" s="112">
        <f t="shared" si="30"/>
        <v>1.476</v>
      </c>
      <c r="L148" s="112">
        <f t="shared" si="30"/>
        <v>398.43</v>
      </c>
      <c r="M148" s="112">
        <f t="shared" si="30"/>
        <v>331.65999999999997</v>
      </c>
      <c r="N148" s="112">
        <f t="shared" si="30"/>
        <v>103</v>
      </c>
      <c r="O148" s="113">
        <f t="shared" si="30"/>
        <v>11.1</v>
      </c>
    </row>
    <row r="149" spans="1:15" ht="16.5" customHeight="1" thickTop="1" x14ac:dyDescent="0.2">
      <c r="A149" s="225" t="s">
        <v>24</v>
      </c>
      <c r="B149" s="225"/>
      <c r="C149" s="137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138"/>
    </row>
    <row r="150" spans="1:15" ht="31.5" customHeight="1" x14ac:dyDescent="0.2">
      <c r="A150" s="42" t="s">
        <v>316</v>
      </c>
      <c r="B150" s="118" t="s">
        <v>318</v>
      </c>
      <c r="C150" s="177">
        <v>100</v>
      </c>
      <c r="D150" s="119">
        <v>1</v>
      </c>
      <c r="E150" s="119">
        <v>6</v>
      </c>
      <c r="F150" s="119">
        <v>4</v>
      </c>
      <c r="G150" s="119">
        <v>75</v>
      </c>
      <c r="H150" s="119">
        <v>0.03</v>
      </c>
      <c r="I150" s="119">
        <v>20.6</v>
      </c>
      <c r="J150" s="119">
        <v>0.02</v>
      </c>
      <c r="K150" s="119">
        <v>2.8</v>
      </c>
      <c r="L150" s="119">
        <v>125</v>
      </c>
      <c r="M150" s="119">
        <v>0.42</v>
      </c>
      <c r="N150" s="119">
        <v>3.33</v>
      </c>
      <c r="O150" s="120">
        <v>0.33</v>
      </c>
    </row>
    <row r="151" spans="1:15" s="35" customFormat="1" ht="18" customHeight="1" x14ac:dyDescent="0.2">
      <c r="A151" s="47" t="s">
        <v>203</v>
      </c>
      <c r="B151" s="38" t="s">
        <v>53</v>
      </c>
      <c r="C151" s="179" t="s">
        <v>118</v>
      </c>
      <c r="D151" s="48">
        <v>11.3</v>
      </c>
      <c r="E151" s="48">
        <v>16</v>
      </c>
      <c r="F151" s="48">
        <v>21.82</v>
      </c>
      <c r="G151" s="48">
        <v>289.64999999999998</v>
      </c>
      <c r="H151" s="48">
        <v>0.17</v>
      </c>
      <c r="I151" s="48">
        <v>10.06</v>
      </c>
      <c r="J151" s="48">
        <v>119.32</v>
      </c>
      <c r="K151" s="48">
        <v>1.1100000000000001</v>
      </c>
      <c r="L151" s="48">
        <v>180.29</v>
      </c>
      <c r="M151" s="48">
        <v>128.27000000000001</v>
      </c>
      <c r="N151" s="48">
        <v>7.6</v>
      </c>
      <c r="O151" s="49">
        <v>0.24</v>
      </c>
    </row>
    <row r="152" spans="1:15" s="31" customFormat="1" ht="15.75" customHeight="1" x14ac:dyDescent="0.2">
      <c r="A152" s="186" t="s">
        <v>343</v>
      </c>
      <c r="B152" s="39" t="s">
        <v>323</v>
      </c>
      <c r="C152" s="178">
        <v>100</v>
      </c>
      <c r="D152" s="41">
        <v>10.1</v>
      </c>
      <c r="E152" s="41">
        <v>8.4</v>
      </c>
      <c r="F152" s="41">
        <v>5.71</v>
      </c>
      <c r="G152" s="41">
        <v>138.84</v>
      </c>
      <c r="H152" s="41">
        <v>2.5000000000000001E-2</v>
      </c>
      <c r="I152" s="41">
        <v>3.45</v>
      </c>
      <c r="J152" s="41">
        <v>95.94</v>
      </c>
      <c r="K152" s="41">
        <v>1.1200000000000001</v>
      </c>
      <c r="L152" s="41">
        <v>165.23</v>
      </c>
      <c r="M152" s="41">
        <v>115.42</v>
      </c>
      <c r="N152" s="41">
        <v>12.25</v>
      </c>
      <c r="O152" s="54">
        <v>9.52</v>
      </c>
    </row>
    <row r="153" spans="1:15" s="25" customFormat="1" ht="18" customHeight="1" x14ac:dyDescent="0.2">
      <c r="A153" s="174" t="s">
        <v>196</v>
      </c>
      <c r="B153" s="158" t="s">
        <v>47</v>
      </c>
      <c r="C153" s="183">
        <v>180</v>
      </c>
      <c r="D153" s="24">
        <v>8.01</v>
      </c>
      <c r="E153" s="24">
        <v>4.41</v>
      </c>
      <c r="F153" s="24">
        <v>47.3</v>
      </c>
      <c r="G153" s="24">
        <v>261.2</v>
      </c>
      <c r="H153" s="24">
        <v>7.0000000000000007E-2</v>
      </c>
      <c r="I153" s="24">
        <v>0</v>
      </c>
      <c r="J153" s="24">
        <v>220</v>
      </c>
      <c r="K153" s="24">
        <v>0.86</v>
      </c>
      <c r="L153" s="24">
        <v>84.34</v>
      </c>
      <c r="M153" s="24">
        <v>213.54</v>
      </c>
      <c r="N153" s="24">
        <v>9.7200000000000006</v>
      </c>
      <c r="O153" s="24">
        <v>0.1</v>
      </c>
    </row>
    <row r="154" spans="1:15" s="25" customFormat="1" ht="25.5" customHeight="1" x14ac:dyDescent="0.2">
      <c r="A154" s="42" t="s">
        <v>267</v>
      </c>
      <c r="B154" s="27" t="s">
        <v>61</v>
      </c>
      <c r="C154" s="28">
        <v>20</v>
      </c>
      <c r="D154" s="29">
        <v>1.32</v>
      </c>
      <c r="E154" s="29">
        <v>0.24</v>
      </c>
      <c r="F154" s="29">
        <v>6.68</v>
      </c>
      <c r="G154" s="29">
        <v>34.799999999999997</v>
      </c>
      <c r="H154" s="29">
        <v>3.5999999999999997E-2</v>
      </c>
      <c r="I154" s="29">
        <v>0</v>
      </c>
      <c r="J154" s="29">
        <v>0</v>
      </c>
      <c r="K154" s="29">
        <v>0.28000000000000003</v>
      </c>
      <c r="L154" s="29">
        <v>7</v>
      </c>
      <c r="M154" s="29">
        <v>31.6</v>
      </c>
      <c r="N154" s="29">
        <v>9.4</v>
      </c>
      <c r="O154" s="29">
        <v>0.78</v>
      </c>
    </row>
    <row r="155" spans="1:15" s="31" customFormat="1" ht="25.5" customHeight="1" x14ac:dyDescent="0.2">
      <c r="A155" s="42" t="s">
        <v>158</v>
      </c>
      <c r="B155" s="27" t="s">
        <v>39</v>
      </c>
      <c r="C155" s="28">
        <v>100</v>
      </c>
      <c r="D155" s="29">
        <v>1.5</v>
      </c>
      <c r="E155" s="29">
        <v>0.5</v>
      </c>
      <c r="F155" s="29">
        <v>21</v>
      </c>
      <c r="G155" s="29">
        <v>96</v>
      </c>
      <c r="H155" s="29">
        <v>0.04</v>
      </c>
      <c r="I155" s="29">
        <v>10</v>
      </c>
      <c r="J155" s="29">
        <v>0</v>
      </c>
      <c r="K155" s="29">
        <v>0.4</v>
      </c>
      <c r="L155" s="29">
        <v>8</v>
      </c>
      <c r="M155" s="29">
        <v>28</v>
      </c>
      <c r="N155" s="29">
        <v>42</v>
      </c>
      <c r="O155" s="30">
        <v>0.6</v>
      </c>
    </row>
    <row r="156" spans="1:15" s="37" customFormat="1" ht="15.75" customHeight="1" x14ac:dyDescent="0.2">
      <c r="A156" s="42" t="s">
        <v>174</v>
      </c>
      <c r="B156" s="53" t="s">
        <v>139</v>
      </c>
      <c r="C156" s="28">
        <v>200</v>
      </c>
      <c r="D156" s="29">
        <v>0.5</v>
      </c>
      <c r="E156" s="29">
        <v>0</v>
      </c>
      <c r="F156" s="29">
        <v>27</v>
      </c>
      <c r="G156" s="29">
        <v>110</v>
      </c>
      <c r="H156" s="29">
        <v>0.01</v>
      </c>
      <c r="I156" s="29">
        <v>0.5</v>
      </c>
      <c r="J156" s="29">
        <v>0</v>
      </c>
      <c r="K156" s="29">
        <v>0</v>
      </c>
      <c r="L156" s="29">
        <v>28</v>
      </c>
      <c r="M156" s="29">
        <v>19</v>
      </c>
      <c r="N156" s="29">
        <v>7</v>
      </c>
      <c r="O156" s="30">
        <v>0.14000000000000001</v>
      </c>
    </row>
    <row r="157" spans="1:15" ht="16.5" customHeight="1" thickBot="1" x14ac:dyDescent="0.25">
      <c r="A157" s="226" t="s">
        <v>28</v>
      </c>
      <c r="B157" s="226"/>
      <c r="C157" s="184">
        <v>950</v>
      </c>
      <c r="D157" s="112">
        <f t="shared" ref="D157:O157" si="31">SUM(D150:D156)</f>
        <v>33.729999999999997</v>
      </c>
      <c r="E157" s="112">
        <f t="shared" si="31"/>
        <v>35.550000000000004</v>
      </c>
      <c r="F157" s="112">
        <f t="shared" si="31"/>
        <v>133.51</v>
      </c>
      <c r="G157" s="112">
        <f t="shared" si="31"/>
        <v>1005.49</v>
      </c>
      <c r="H157" s="112">
        <f t="shared" si="31"/>
        <v>0.38100000000000001</v>
      </c>
      <c r="I157" s="112">
        <f t="shared" si="31"/>
        <v>44.610000000000007</v>
      </c>
      <c r="J157" s="112">
        <f t="shared" si="31"/>
        <v>435.28</v>
      </c>
      <c r="K157" s="112">
        <f t="shared" si="31"/>
        <v>6.5700000000000012</v>
      </c>
      <c r="L157" s="112">
        <f t="shared" si="31"/>
        <v>597.86</v>
      </c>
      <c r="M157" s="112">
        <f t="shared" si="31"/>
        <v>536.25</v>
      </c>
      <c r="N157" s="112">
        <f t="shared" si="31"/>
        <v>91.3</v>
      </c>
      <c r="O157" s="113">
        <f t="shared" si="31"/>
        <v>11.709999999999999</v>
      </c>
    </row>
    <row r="158" spans="1:15" ht="16.5" customHeight="1" thickTop="1" x14ac:dyDescent="0.2">
      <c r="A158" s="227" t="s">
        <v>358</v>
      </c>
      <c r="B158" s="227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4"/>
    </row>
    <row r="159" spans="1:15" s="25" customFormat="1" ht="18" customHeight="1" x14ac:dyDescent="0.2">
      <c r="A159" s="42" t="s">
        <v>298</v>
      </c>
      <c r="B159" s="53" t="s">
        <v>205</v>
      </c>
      <c r="C159" s="28">
        <v>180</v>
      </c>
      <c r="D159" s="29">
        <v>21.34</v>
      </c>
      <c r="E159" s="29">
        <v>23.04</v>
      </c>
      <c r="F159" s="29">
        <v>47.99</v>
      </c>
      <c r="G159" s="29">
        <v>473.99</v>
      </c>
      <c r="H159" s="29">
        <v>0.12</v>
      </c>
      <c r="I159" s="29">
        <v>0.53</v>
      </c>
      <c r="J159" s="29">
        <v>0.12</v>
      </c>
      <c r="K159" s="29">
        <v>1.07</v>
      </c>
      <c r="L159" s="29">
        <v>273.33</v>
      </c>
      <c r="M159" s="29">
        <v>410.7</v>
      </c>
      <c r="N159" s="29">
        <v>42.7</v>
      </c>
      <c r="O159" s="29">
        <v>1</v>
      </c>
    </row>
    <row r="160" spans="1:15" s="25" customFormat="1" ht="15.75" customHeight="1" x14ac:dyDescent="0.2">
      <c r="A160" s="220" t="s">
        <v>367</v>
      </c>
      <c r="B160" s="23" t="s">
        <v>355</v>
      </c>
      <c r="C160" s="183">
        <v>70</v>
      </c>
      <c r="D160" s="24">
        <v>0.14000000000000001</v>
      </c>
      <c r="E160" s="24">
        <v>3.5000000000000003E-2</v>
      </c>
      <c r="F160" s="24">
        <v>14.58</v>
      </c>
      <c r="G160" s="24">
        <v>59.2</v>
      </c>
      <c r="H160" s="24">
        <v>0.01</v>
      </c>
      <c r="I160" s="24">
        <v>0.876</v>
      </c>
      <c r="J160" s="24">
        <v>0</v>
      </c>
      <c r="K160" s="24">
        <v>0</v>
      </c>
      <c r="L160" s="24">
        <v>1.5</v>
      </c>
      <c r="M160" s="24">
        <v>1.3</v>
      </c>
      <c r="N160" s="24">
        <v>3.5</v>
      </c>
      <c r="O160" s="219">
        <v>0.15</v>
      </c>
    </row>
    <row r="161" spans="1:15" s="25" customFormat="1" ht="25.5" customHeight="1" x14ac:dyDescent="0.2">
      <c r="A161" s="42" t="s">
        <v>158</v>
      </c>
      <c r="B161" s="27" t="s">
        <v>138</v>
      </c>
      <c r="C161" s="28">
        <v>150</v>
      </c>
      <c r="D161" s="29">
        <v>0.9</v>
      </c>
      <c r="E161" s="29">
        <v>0.9</v>
      </c>
      <c r="F161" s="29">
        <v>23.1</v>
      </c>
      <c r="G161" s="29">
        <v>108</v>
      </c>
      <c r="H161" s="29">
        <v>7.4999999999999997E-2</v>
      </c>
      <c r="I161" s="29">
        <v>9</v>
      </c>
      <c r="J161" s="29">
        <v>0</v>
      </c>
      <c r="K161" s="29">
        <v>0.6</v>
      </c>
      <c r="L161" s="29">
        <v>45</v>
      </c>
      <c r="M161" s="29">
        <v>25.5</v>
      </c>
      <c r="N161" s="29">
        <v>33</v>
      </c>
      <c r="O161" s="29">
        <v>0.9</v>
      </c>
    </row>
    <row r="162" spans="1:15" s="25" customFormat="1" ht="15.75" customHeight="1" x14ac:dyDescent="0.2">
      <c r="A162" s="65" t="s">
        <v>310</v>
      </c>
      <c r="B162" s="53" t="s">
        <v>311</v>
      </c>
      <c r="C162" s="28">
        <v>200</v>
      </c>
      <c r="D162" s="29">
        <v>0.2</v>
      </c>
      <c r="E162" s="29">
        <v>0.2</v>
      </c>
      <c r="F162" s="29">
        <v>22</v>
      </c>
      <c r="G162" s="29">
        <v>90</v>
      </c>
      <c r="H162" s="29">
        <v>0</v>
      </c>
      <c r="I162" s="29">
        <v>0.5</v>
      </c>
      <c r="J162" s="29">
        <v>0</v>
      </c>
      <c r="K162" s="29">
        <v>0.1</v>
      </c>
      <c r="L162" s="29">
        <v>4.4000000000000004</v>
      </c>
      <c r="M162" s="29">
        <v>4.7</v>
      </c>
      <c r="N162" s="29">
        <v>0.7</v>
      </c>
      <c r="O162" s="30">
        <v>0.06</v>
      </c>
    </row>
    <row r="163" spans="1:15" ht="16.5" customHeight="1" thickBot="1" x14ac:dyDescent="0.25">
      <c r="A163" s="226" t="s">
        <v>359</v>
      </c>
      <c r="B163" s="226"/>
      <c r="C163" s="184">
        <f t="shared" ref="C163:O163" si="32">SUM(C159:C162)</f>
        <v>600</v>
      </c>
      <c r="D163" s="112">
        <f t="shared" si="32"/>
        <v>22.58</v>
      </c>
      <c r="E163" s="112">
        <f t="shared" si="32"/>
        <v>24.174999999999997</v>
      </c>
      <c r="F163" s="112">
        <f t="shared" si="32"/>
        <v>107.67</v>
      </c>
      <c r="G163" s="112">
        <f t="shared" si="32"/>
        <v>731.19</v>
      </c>
      <c r="H163" s="112">
        <f t="shared" si="32"/>
        <v>0.20500000000000002</v>
      </c>
      <c r="I163" s="112">
        <f t="shared" si="32"/>
        <v>10.906000000000001</v>
      </c>
      <c r="J163" s="112">
        <f t="shared" si="32"/>
        <v>0.12</v>
      </c>
      <c r="K163" s="112">
        <f t="shared" si="32"/>
        <v>1.77</v>
      </c>
      <c r="L163" s="112">
        <f t="shared" si="32"/>
        <v>324.22999999999996</v>
      </c>
      <c r="M163" s="112">
        <f t="shared" si="32"/>
        <v>442.2</v>
      </c>
      <c r="N163" s="112">
        <f t="shared" si="32"/>
        <v>79.900000000000006</v>
      </c>
      <c r="O163" s="113">
        <f t="shared" si="32"/>
        <v>2.11</v>
      </c>
    </row>
    <row r="164" spans="1:15" ht="16.5" customHeight="1" thickTop="1" x14ac:dyDescent="0.2">
      <c r="A164" s="225" t="s">
        <v>360</v>
      </c>
      <c r="B164" s="225"/>
      <c r="C164" s="137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138"/>
    </row>
    <row r="165" spans="1:15" s="25" customFormat="1" ht="15.75" customHeight="1" x14ac:dyDescent="0.2">
      <c r="A165" s="192" t="s">
        <v>246</v>
      </c>
      <c r="B165" s="193" t="s">
        <v>248</v>
      </c>
      <c r="C165" s="183">
        <v>250</v>
      </c>
      <c r="D165" s="194">
        <v>7.25</v>
      </c>
      <c r="E165" s="194">
        <v>6.25</v>
      </c>
      <c r="F165" s="194">
        <v>10</v>
      </c>
      <c r="G165" s="194">
        <v>125</v>
      </c>
      <c r="H165" s="194">
        <v>0.1</v>
      </c>
      <c r="I165" s="194">
        <v>14.25</v>
      </c>
      <c r="J165" s="194">
        <v>0.05</v>
      </c>
      <c r="K165" s="194">
        <v>0</v>
      </c>
      <c r="L165" s="194">
        <v>300</v>
      </c>
      <c r="M165" s="194">
        <v>225</v>
      </c>
      <c r="N165" s="194">
        <v>35</v>
      </c>
      <c r="O165" s="195">
        <v>0.25</v>
      </c>
    </row>
    <row r="166" spans="1:15" s="31" customFormat="1" ht="25.5" x14ac:dyDescent="0.2">
      <c r="A166" s="203" t="s">
        <v>255</v>
      </c>
      <c r="B166" s="61" t="s">
        <v>256</v>
      </c>
      <c r="C166" s="70">
        <v>100</v>
      </c>
      <c r="D166" s="68">
        <v>13.33</v>
      </c>
      <c r="E166" s="68">
        <v>15</v>
      </c>
      <c r="F166" s="68">
        <v>87.2</v>
      </c>
      <c r="G166" s="68">
        <v>537</v>
      </c>
      <c r="H166" s="68">
        <v>0.12</v>
      </c>
      <c r="I166" s="68">
        <v>0.17</v>
      </c>
      <c r="J166" s="68">
        <v>0.13</v>
      </c>
      <c r="K166" s="68">
        <v>1.2</v>
      </c>
      <c r="L166" s="68">
        <v>31.7</v>
      </c>
      <c r="M166" s="68">
        <v>95</v>
      </c>
      <c r="N166" s="68">
        <v>20</v>
      </c>
      <c r="O166" s="68">
        <v>1.33</v>
      </c>
    </row>
    <row r="167" spans="1:15" ht="16.5" customHeight="1" thickBot="1" x14ac:dyDescent="0.25">
      <c r="A167" s="226" t="s">
        <v>364</v>
      </c>
      <c r="B167" s="226"/>
      <c r="C167" s="184">
        <f>SUM(C165:C166)</f>
        <v>350</v>
      </c>
      <c r="D167" s="112">
        <f t="shared" ref="D167:O167" si="33">SUM(D165:D166)</f>
        <v>20.58</v>
      </c>
      <c r="E167" s="112">
        <f t="shared" si="33"/>
        <v>21.25</v>
      </c>
      <c r="F167" s="112">
        <f t="shared" si="33"/>
        <v>97.2</v>
      </c>
      <c r="G167" s="139">
        <f t="shared" si="33"/>
        <v>662</v>
      </c>
      <c r="H167" s="112">
        <f t="shared" si="33"/>
        <v>0.22</v>
      </c>
      <c r="I167" s="112">
        <f t="shared" si="33"/>
        <v>14.42</v>
      </c>
      <c r="J167" s="112">
        <f t="shared" si="33"/>
        <v>0.18</v>
      </c>
      <c r="K167" s="112">
        <f t="shared" si="33"/>
        <v>1.2</v>
      </c>
      <c r="L167" s="112">
        <f t="shared" si="33"/>
        <v>331.7</v>
      </c>
      <c r="M167" s="112">
        <f t="shared" si="33"/>
        <v>320</v>
      </c>
      <c r="N167" s="112">
        <f t="shared" si="33"/>
        <v>55</v>
      </c>
      <c r="O167" s="113">
        <f t="shared" si="33"/>
        <v>1.58</v>
      </c>
    </row>
    <row r="168" spans="1:15" ht="16.5" customHeight="1" thickTop="1" thickBot="1" x14ac:dyDescent="0.25">
      <c r="A168" s="229" t="s">
        <v>362</v>
      </c>
      <c r="B168" s="230"/>
      <c r="C168" s="128"/>
      <c r="D168" s="78">
        <f t="shared" ref="D168:O168" si="34">D148+D157+D163</f>
        <v>81.24499999999999</v>
      </c>
      <c r="E168" s="78">
        <f t="shared" si="34"/>
        <v>84.546999999999997</v>
      </c>
      <c r="F168" s="78">
        <f t="shared" si="34"/>
        <v>337.92</v>
      </c>
      <c r="G168" s="78">
        <f t="shared" si="34"/>
        <v>2432.88</v>
      </c>
      <c r="H168" s="78">
        <f t="shared" si="34"/>
        <v>0.92600000000000016</v>
      </c>
      <c r="I168" s="78">
        <f t="shared" si="34"/>
        <v>236.82600000000002</v>
      </c>
      <c r="J168" s="78">
        <f t="shared" si="34"/>
        <v>746.42</v>
      </c>
      <c r="K168" s="78">
        <f t="shared" si="34"/>
        <v>9.8160000000000007</v>
      </c>
      <c r="L168" s="78">
        <f t="shared" si="34"/>
        <v>1320.52</v>
      </c>
      <c r="M168" s="78">
        <f t="shared" si="34"/>
        <v>1310.1099999999999</v>
      </c>
      <c r="N168" s="78">
        <f t="shared" si="34"/>
        <v>274.20000000000005</v>
      </c>
      <c r="O168" s="78">
        <f t="shared" si="34"/>
        <v>24.919999999999998</v>
      </c>
    </row>
    <row r="169" spans="1:15" ht="16.5" customHeight="1" thickTop="1" thickBot="1" x14ac:dyDescent="0.25">
      <c r="A169" s="229" t="s">
        <v>363</v>
      </c>
      <c r="B169" s="230"/>
      <c r="C169" s="128"/>
      <c r="D169" s="78">
        <f t="shared" ref="D169:O169" si="35">D148+D157+D167</f>
        <v>79.24499999999999</v>
      </c>
      <c r="E169" s="78">
        <f t="shared" si="35"/>
        <v>81.622</v>
      </c>
      <c r="F169" s="78">
        <f t="shared" si="35"/>
        <v>327.45</v>
      </c>
      <c r="G169" s="78">
        <f t="shared" si="35"/>
        <v>2363.69</v>
      </c>
      <c r="H169" s="78">
        <f t="shared" si="35"/>
        <v>0.94100000000000006</v>
      </c>
      <c r="I169" s="78">
        <f t="shared" si="35"/>
        <v>240.34</v>
      </c>
      <c r="J169" s="78">
        <f t="shared" si="35"/>
        <v>746.4799999999999</v>
      </c>
      <c r="K169" s="78">
        <f t="shared" si="35"/>
        <v>9.2460000000000004</v>
      </c>
      <c r="L169" s="78">
        <f t="shared" si="35"/>
        <v>1327.99</v>
      </c>
      <c r="M169" s="78">
        <f t="shared" si="35"/>
        <v>1187.9099999999999</v>
      </c>
      <c r="N169" s="78">
        <f t="shared" si="35"/>
        <v>249.3</v>
      </c>
      <c r="O169" s="78">
        <f t="shared" si="35"/>
        <v>24.39</v>
      </c>
    </row>
    <row r="170" spans="1:15" ht="17.25" customHeight="1" thickTop="1" thickBot="1" x14ac:dyDescent="0.25">
      <c r="A170" s="231" t="s">
        <v>66</v>
      </c>
      <c r="B170" s="231"/>
      <c r="C170" s="128"/>
      <c r="D170" s="78">
        <f t="shared" ref="D170:O170" si="36">D148+D157+D163+D167</f>
        <v>101.82499999999999</v>
      </c>
      <c r="E170" s="78">
        <f t="shared" si="36"/>
        <v>105.797</v>
      </c>
      <c r="F170" s="78">
        <f t="shared" si="36"/>
        <v>435.12</v>
      </c>
      <c r="G170" s="78">
        <f t="shared" si="36"/>
        <v>3094.88</v>
      </c>
      <c r="H170" s="78">
        <f t="shared" si="36"/>
        <v>1.1460000000000001</v>
      </c>
      <c r="I170" s="78">
        <f t="shared" si="36"/>
        <v>251.24600000000001</v>
      </c>
      <c r="J170" s="78">
        <f t="shared" si="36"/>
        <v>746.59999999999991</v>
      </c>
      <c r="K170" s="78">
        <f t="shared" si="36"/>
        <v>11.016</v>
      </c>
      <c r="L170" s="78">
        <f t="shared" si="36"/>
        <v>1652.22</v>
      </c>
      <c r="M170" s="78">
        <f t="shared" si="36"/>
        <v>1630.11</v>
      </c>
      <c r="N170" s="78">
        <f t="shared" si="36"/>
        <v>329.20000000000005</v>
      </c>
      <c r="O170" s="129">
        <f t="shared" si="36"/>
        <v>26.5</v>
      </c>
    </row>
    <row r="171" spans="1:15" ht="13.5" customHeight="1" thickTop="1" x14ac:dyDescent="0.2">
      <c r="A171" s="106"/>
      <c r="B171" s="106"/>
      <c r="C171" s="106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</row>
    <row r="172" spans="1:15" ht="12.75" customHeight="1" x14ac:dyDescent="0.2">
      <c r="A172" s="106"/>
      <c r="B172" s="106"/>
      <c r="C172" s="106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244" t="s">
        <v>331</v>
      </c>
      <c r="O172" s="244"/>
    </row>
    <row r="173" spans="1:15" ht="15.75" customHeight="1" x14ac:dyDescent="0.25">
      <c r="A173" s="105" t="s">
        <v>67</v>
      </c>
      <c r="B173" s="106"/>
      <c r="C173" s="106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</row>
    <row r="174" spans="1:15" ht="13.5" customHeight="1" thickBot="1" x14ac:dyDescent="0.25">
      <c r="A174" s="107"/>
      <c r="B174" s="106"/>
      <c r="C174" s="106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</row>
    <row r="175" spans="1:15" ht="16.5" customHeight="1" thickTop="1" thickBot="1" x14ac:dyDescent="0.25">
      <c r="A175" s="232" t="s">
        <v>1</v>
      </c>
      <c r="B175" s="233" t="s">
        <v>2</v>
      </c>
      <c r="C175" s="233" t="s">
        <v>3</v>
      </c>
      <c r="D175" s="234" t="s">
        <v>4</v>
      </c>
      <c r="E175" s="234"/>
      <c r="F175" s="234"/>
      <c r="G175" s="235" t="s">
        <v>5</v>
      </c>
      <c r="H175" s="234" t="s">
        <v>6</v>
      </c>
      <c r="I175" s="234"/>
      <c r="J175" s="234"/>
      <c r="K175" s="234"/>
      <c r="L175" s="236" t="s">
        <v>7</v>
      </c>
      <c r="M175" s="236"/>
      <c r="N175" s="236"/>
      <c r="O175" s="236"/>
    </row>
    <row r="176" spans="1:15" ht="17.25" customHeight="1" thickTop="1" thickBot="1" x14ac:dyDescent="0.25">
      <c r="A176" s="232"/>
      <c r="B176" s="233"/>
      <c r="C176" s="233"/>
      <c r="D176" s="133" t="s">
        <v>8</v>
      </c>
      <c r="E176" s="133" t="s">
        <v>9</v>
      </c>
      <c r="F176" s="133" t="s">
        <v>10</v>
      </c>
      <c r="G176" s="235"/>
      <c r="H176" s="133" t="s">
        <v>11</v>
      </c>
      <c r="I176" s="133" t="s">
        <v>12</v>
      </c>
      <c r="J176" s="133" t="s">
        <v>13</v>
      </c>
      <c r="K176" s="133" t="s">
        <v>14</v>
      </c>
      <c r="L176" s="133" t="s">
        <v>15</v>
      </c>
      <c r="M176" s="133" t="s">
        <v>16</v>
      </c>
      <c r="N176" s="133" t="s">
        <v>17</v>
      </c>
      <c r="O176" s="134" t="s">
        <v>18</v>
      </c>
    </row>
    <row r="177" spans="1:15" ht="16.5" customHeight="1" thickTop="1" x14ac:dyDescent="0.2">
      <c r="A177" s="225" t="s">
        <v>19</v>
      </c>
      <c r="B177" s="225"/>
      <c r="C177" s="110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40"/>
    </row>
    <row r="178" spans="1:15" ht="15.75" customHeight="1" x14ac:dyDescent="0.2">
      <c r="A178" s="145" t="s">
        <v>299</v>
      </c>
      <c r="B178" s="118" t="s">
        <v>143</v>
      </c>
      <c r="C178" s="177">
        <v>230</v>
      </c>
      <c r="D178" s="119">
        <v>15.46</v>
      </c>
      <c r="E178" s="119">
        <v>5.609</v>
      </c>
      <c r="F178" s="119">
        <v>47.66</v>
      </c>
      <c r="G178" s="119">
        <v>302.97300000000001</v>
      </c>
      <c r="H178" s="119">
        <v>0.25</v>
      </c>
      <c r="I178" s="119">
        <v>0.13</v>
      </c>
      <c r="J178" s="119">
        <v>245</v>
      </c>
      <c r="K178" s="119">
        <v>15.33</v>
      </c>
      <c r="L178" s="119">
        <v>121.39</v>
      </c>
      <c r="M178" s="119">
        <v>121.39</v>
      </c>
      <c r="N178" s="119">
        <v>26.83</v>
      </c>
      <c r="O178" s="120">
        <v>4.5999999999999996</v>
      </c>
    </row>
    <row r="179" spans="1:15" s="25" customFormat="1" ht="18" customHeight="1" x14ac:dyDescent="0.2">
      <c r="A179" s="42" t="s">
        <v>167</v>
      </c>
      <c r="B179" s="27" t="s">
        <v>144</v>
      </c>
      <c r="C179" s="28">
        <v>60</v>
      </c>
      <c r="D179" s="29">
        <v>2.74</v>
      </c>
      <c r="E179" s="29">
        <v>13.84</v>
      </c>
      <c r="F179" s="29">
        <v>18</v>
      </c>
      <c r="G179" s="29">
        <v>207.52</v>
      </c>
      <c r="H179" s="29">
        <v>0.05</v>
      </c>
      <c r="I179" s="29">
        <v>0</v>
      </c>
      <c r="J179" s="29">
        <v>60</v>
      </c>
      <c r="K179" s="29">
        <v>0.3</v>
      </c>
      <c r="L179" s="29">
        <v>49.2</v>
      </c>
      <c r="M179" s="29">
        <v>13</v>
      </c>
      <c r="N179" s="29">
        <v>6.05</v>
      </c>
      <c r="O179" s="29">
        <v>0</v>
      </c>
    </row>
    <row r="180" spans="1:15" s="37" customFormat="1" ht="25.5" customHeight="1" x14ac:dyDescent="0.2">
      <c r="A180" s="42" t="s">
        <v>158</v>
      </c>
      <c r="B180" s="27" t="s">
        <v>36</v>
      </c>
      <c r="C180" s="28">
        <v>100</v>
      </c>
      <c r="D180" s="29">
        <v>0.9</v>
      </c>
      <c r="E180" s="29">
        <v>0.2</v>
      </c>
      <c r="F180" s="29">
        <v>8.1</v>
      </c>
      <c r="G180" s="29">
        <v>43</v>
      </c>
      <c r="H180" s="29">
        <v>0.04</v>
      </c>
      <c r="I180" s="29">
        <v>60</v>
      </c>
      <c r="J180" s="29">
        <v>0</v>
      </c>
      <c r="K180" s="29">
        <v>0.2</v>
      </c>
      <c r="L180" s="29">
        <v>34</v>
      </c>
      <c r="M180" s="29">
        <v>23</v>
      </c>
      <c r="N180" s="29">
        <v>13</v>
      </c>
      <c r="O180" s="29">
        <v>0.3</v>
      </c>
    </row>
    <row r="181" spans="1:15" s="35" customFormat="1" ht="25.5" customHeight="1" x14ac:dyDescent="0.2">
      <c r="A181" s="76" t="s">
        <v>206</v>
      </c>
      <c r="B181" s="55" t="s">
        <v>45</v>
      </c>
      <c r="C181" s="187">
        <v>200</v>
      </c>
      <c r="D181" s="56">
        <v>3.6</v>
      </c>
      <c r="E181" s="56">
        <v>3.3</v>
      </c>
      <c r="F181" s="56">
        <v>25</v>
      </c>
      <c r="G181" s="56">
        <v>144</v>
      </c>
      <c r="H181" s="56">
        <v>0.04</v>
      </c>
      <c r="I181" s="56">
        <v>1.3</v>
      </c>
      <c r="J181" s="56">
        <v>0.02</v>
      </c>
      <c r="K181" s="56">
        <v>0</v>
      </c>
      <c r="L181" s="56">
        <v>124</v>
      </c>
      <c r="M181" s="56">
        <v>110</v>
      </c>
      <c r="N181" s="56">
        <v>27</v>
      </c>
      <c r="O181" s="57">
        <v>0.8</v>
      </c>
    </row>
    <row r="182" spans="1:15" ht="16.5" customHeight="1" thickBot="1" x14ac:dyDescent="0.25">
      <c r="A182" s="226" t="s">
        <v>23</v>
      </c>
      <c r="B182" s="226"/>
      <c r="C182" s="184">
        <f t="shared" ref="C182:O182" si="37">SUM(C178:C181)</f>
        <v>590</v>
      </c>
      <c r="D182" s="112">
        <f t="shared" si="37"/>
        <v>22.700000000000003</v>
      </c>
      <c r="E182" s="112">
        <f t="shared" si="37"/>
        <v>22.948999999999998</v>
      </c>
      <c r="F182" s="112">
        <f t="shared" si="37"/>
        <v>98.759999999999991</v>
      </c>
      <c r="G182" s="112">
        <f t="shared" si="37"/>
        <v>697.49300000000005</v>
      </c>
      <c r="H182" s="112">
        <f t="shared" si="37"/>
        <v>0.37999999999999995</v>
      </c>
      <c r="I182" s="112">
        <f t="shared" si="37"/>
        <v>61.43</v>
      </c>
      <c r="J182" s="112">
        <f t="shared" si="37"/>
        <v>305.02</v>
      </c>
      <c r="K182" s="112">
        <f t="shared" si="37"/>
        <v>15.83</v>
      </c>
      <c r="L182" s="112">
        <f t="shared" si="37"/>
        <v>328.59000000000003</v>
      </c>
      <c r="M182" s="112">
        <f t="shared" si="37"/>
        <v>267.39</v>
      </c>
      <c r="N182" s="112">
        <f t="shared" si="37"/>
        <v>72.88</v>
      </c>
      <c r="O182" s="113">
        <f t="shared" si="37"/>
        <v>5.6999999999999993</v>
      </c>
    </row>
    <row r="183" spans="1:15" ht="16.5" customHeight="1" thickTop="1" x14ac:dyDescent="0.2">
      <c r="A183" s="225" t="s">
        <v>24</v>
      </c>
      <c r="B183" s="225"/>
      <c r="C183" s="137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138"/>
    </row>
    <row r="184" spans="1:15" ht="30" customHeight="1" x14ac:dyDescent="0.2">
      <c r="A184" s="121" t="s">
        <v>170</v>
      </c>
      <c r="B184" s="118" t="s">
        <v>29</v>
      </c>
      <c r="C184" s="177">
        <v>150</v>
      </c>
      <c r="D184" s="119">
        <v>1.65</v>
      </c>
      <c r="E184" s="119">
        <v>9.3000000000000007</v>
      </c>
      <c r="F184" s="119">
        <v>5.55</v>
      </c>
      <c r="G184" s="119">
        <v>112.5</v>
      </c>
      <c r="H184" s="119">
        <v>0.09</v>
      </c>
      <c r="I184" s="119">
        <v>33.15</v>
      </c>
      <c r="J184" s="119">
        <v>0</v>
      </c>
      <c r="K184" s="119">
        <v>4.95</v>
      </c>
      <c r="L184" s="119">
        <v>22.5</v>
      </c>
      <c r="M184" s="119">
        <v>39</v>
      </c>
      <c r="N184" s="119">
        <v>30</v>
      </c>
      <c r="O184" s="120">
        <v>1.35</v>
      </c>
    </row>
    <row r="185" spans="1:15" s="25" customFormat="1" ht="18" customHeight="1" x14ac:dyDescent="0.2">
      <c r="A185" s="42" t="s">
        <v>209</v>
      </c>
      <c r="B185" s="27" t="s">
        <v>46</v>
      </c>
      <c r="C185" s="28">
        <v>300</v>
      </c>
      <c r="D185" s="29">
        <v>2.76</v>
      </c>
      <c r="E185" s="29">
        <v>5.0999999999999996</v>
      </c>
      <c r="F185" s="29">
        <v>18.149999999999999</v>
      </c>
      <c r="G185" s="29">
        <v>129.6</v>
      </c>
      <c r="H185" s="29">
        <v>0.23399999999999999</v>
      </c>
      <c r="I185" s="29">
        <v>10.41</v>
      </c>
      <c r="J185" s="29">
        <v>321</v>
      </c>
      <c r="K185" s="29">
        <v>0.27</v>
      </c>
      <c r="L185" s="29">
        <v>22.8</v>
      </c>
      <c r="M185" s="29">
        <v>77.385999999999996</v>
      </c>
      <c r="N185" s="29">
        <v>30.6</v>
      </c>
      <c r="O185" s="29">
        <v>6.66</v>
      </c>
    </row>
    <row r="186" spans="1:15" s="25" customFormat="1" ht="15.75" customHeight="1" x14ac:dyDescent="0.2">
      <c r="A186" s="42" t="s">
        <v>334</v>
      </c>
      <c r="B186" s="27" t="s">
        <v>335</v>
      </c>
      <c r="C186" s="28">
        <v>200</v>
      </c>
      <c r="D186" s="29">
        <v>25.32</v>
      </c>
      <c r="E186" s="29">
        <v>20.13</v>
      </c>
      <c r="F186" s="29">
        <v>48.5</v>
      </c>
      <c r="G186" s="29">
        <v>477.04</v>
      </c>
      <c r="H186" s="29">
        <v>0.56000000000000005</v>
      </c>
      <c r="I186" s="29">
        <v>0.33</v>
      </c>
      <c r="J186" s="29">
        <v>69.33</v>
      </c>
      <c r="K186" s="29">
        <v>1.133</v>
      </c>
      <c r="L186" s="29">
        <v>160</v>
      </c>
      <c r="M186" s="29">
        <v>160</v>
      </c>
      <c r="N186" s="29">
        <v>7.0659999999999998</v>
      </c>
      <c r="O186" s="30">
        <v>1.026</v>
      </c>
    </row>
    <row r="187" spans="1:15" s="25" customFormat="1" ht="25.5" customHeight="1" x14ac:dyDescent="0.2">
      <c r="A187" s="42" t="s">
        <v>166</v>
      </c>
      <c r="B187" s="27" t="s">
        <v>20</v>
      </c>
      <c r="C187" s="28">
        <v>55</v>
      </c>
      <c r="D187" s="29">
        <v>4.18</v>
      </c>
      <c r="E187" s="29">
        <v>0.44</v>
      </c>
      <c r="F187" s="29">
        <v>27.06</v>
      </c>
      <c r="G187" s="29">
        <v>129.25</v>
      </c>
      <c r="H187" s="29">
        <v>6.0500000000000005E-2</v>
      </c>
      <c r="I187" s="29">
        <v>0</v>
      </c>
      <c r="J187" s="29">
        <v>0</v>
      </c>
      <c r="K187" s="29">
        <v>0.60499999999999998</v>
      </c>
      <c r="L187" s="29">
        <v>11</v>
      </c>
      <c r="M187" s="29">
        <v>35.75</v>
      </c>
      <c r="N187" s="29">
        <v>7.7</v>
      </c>
      <c r="O187" s="29">
        <v>0.60499999999999998</v>
      </c>
    </row>
    <row r="188" spans="1:15" s="35" customFormat="1" ht="25.5" customHeight="1" x14ac:dyDescent="0.2">
      <c r="A188" s="47" t="s">
        <v>158</v>
      </c>
      <c r="B188" s="38" t="s">
        <v>62</v>
      </c>
      <c r="C188" s="179">
        <v>120</v>
      </c>
      <c r="D188" s="48">
        <v>0.48</v>
      </c>
      <c r="E188" s="48">
        <v>0.48</v>
      </c>
      <c r="F188" s="48">
        <v>11.76</v>
      </c>
      <c r="G188" s="48">
        <v>56.4</v>
      </c>
      <c r="H188" s="48">
        <v>3.5999999999999997E-2</v>
      </c>
      <c r="I188" s="48">
        <v>12</v>
      </c>
      <c r="J188" s="48">
        <v>0</v>
      </c>
      <c r="K188" s="48">
        <v>0.24</v>
      </c>
      <c r="L188" s="48">
        <v>19.2</v>
      </c>
      <c r="M188" s="48">
        <v>13.2</v>
      </c>
      <c r="N188" s="48">
        <v>10.8</v>
      </c>
      <c r="O188" s="49">
        <v>2.64</v>
      </c>
    </row>
    <row r="189" spans="1:15" s="25" customFormat="1" ht="25.5" customHeight="1" x14ac:dyDescent="0.2">
      <c r="A189" s="42" t="s">
        <v>208</v>
      </c>
      <c r="B189" s="27" t="s">
        <v>84</v>
      </c>
      <c r="C189" s="28">
        <v>200</v>
      </c>
      <c r="D189" s="29">
        <v>0.7</v>
      </c>
      <c r="E189" s="29">
        <v>0.3</v>
      </c>
      <c r="F189" s="29">
        <v>22.8</v>
      </c>
      <c r="G189" s="29">
        <v>97</v>
      </c>
      <c r="H189" s="32">
        <v>0.01</v>
      </c>
      <c r="I189" s="32">
        <v>70</v>
      </c>
      <c r="J189" s="32">
        <v>0</v>
      </c>
      <c r="K189" s="32">
        <v>0</v>
      </c>
      <c r="L189" s="32">
        <v>12</v>
      </c>
      <c r="M189" s="32">
        <v>3</v>
      </c>
      <c r="N189" s="32">
        <v>3</v>
      </c>
      <c r="O189" s="46">
        <v>1.5</v>
      </c>
    </row>
    <row r="190" spans="1:15" ht="16.5" customHeight="1" thickBot="1" x14ac:dyDescent="0.25">
      <c r="A190" s="226" t="s">
        <v>28</v>
      </c>
      <c r="B190" s="226"/>
      <c r="C190" s="184">
        <f>SUM(C184:C189)</f>
        <v>1025</v>
      </c>
      <c r="D190" s="139">
        <f t="shared" ref="D190:O190" si="38">SUM(D184:D189)</f>
        <v>35.089999999999996</v>
      </c>
      <c r="E190" s="112">
        <f t="shared" si="38"/>
        <v>35.749999999999993</v>
      </c>
      <c r="F190" s="139">
        <f t="shared" si="38"/>
        <v>133.82000000000002</v>
      </c>
      <c r="G190" s="112">
        <f t="shared" si="38"/>
        <v>1001.79</v>
      </c>
      <c r="H190" s="112">
        <f t="shared" si="38"/>
        <v>0.99050000000000005</v>
      </c>
      <c r="I190" s="112">
        <f t="shared" si="38"/>
        <v>125.89</v>
      </c>
      <c r="J190" s="112">
        <f t="shared" si="38"/>
        <v>390.33</v>
      </c>
      <c r="K190" s="112">
        <f t="shared" si="38"/>
        <v>7.1980000000000004</v>
      </c>
      <c r="L190" s="112">
        <f t="shared" si="38"/>
        <v>247.5</v>
      </c>
      <c r="M190" s="112">
        <f t="shared" si="38"/>
        <v>328.33599999999996</v>
      </c>
      <c r="N190" s="112">
        <f t="shared" si="38"/>
        <v>89.165999999999997</v>
      </c>
      <c r="O190" s="113">
        <f t="shared" si="38"/>
        <v>13.781000000000001</v>
      </c>
    </row>
    <row r="191" spans="1:15" ht="16.5" customHeight="1" thickTop="1" x14ac:dyDescent="0.2">
      <c r="A191" s="227" t="s">
        <v>358</v>
      </c>
      <c r="B191" s="227"/>
      <c r="C191" s="122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4"/>
    </row>
    <row r="192" spans="1:15" s="25" customFormat="1" ht="18" customHeight="1" x14ac:dyDescent="0.2">
      <c r="A192" s="42" t="s">
        <v>163</v>
      </c>
      <c r="B192" s="27" t="s">
        <v>40</v>
      </c>
      <c r="C192" s="28">
        <v>220</v>
      </c>
      <c r="D192" s="29">
        <v>17</v>
      </c>
      <c r="E192" s="29">
        <v>22</v>
      </c>
      <c r="F192" s="29">
        <v>52</v>
      </c>
      <c r="G192" s="29">
        <v>486</v>
      </c>
      <c r="H192" s="29">
        <v>0.19</v>
      </c>
      <c r="I192" s="29">
        <v>0</v>
      </c>
      <c r="J192" s="29">
        <v>118.8</v>
      </c>
      <c r="K192" s="29">
        <v>0.92</v>
      </c>
      <c r="L192" s="29">
        <v>150</v>
      </c>
      <c r="M192" s="29">
        <v>145</v>
      </c>
      <c r="N192" s="29">
        <v>14.19</v>
      </c>
      <c r="O192" s="29">
        <v>0</v>
      </c>
    </row>
    <row r="193" spans="1:15" s="25" customFormat="1" ht="18" customHeight="1" x14ac:dyDescent="0.2">
      <c r="A193" s="42" t="s">
        <v>72</v>
      </c>
      <c r="B193" s="27" t="s">
        <v>73</v>
      </c>
      <c r="C193" s="28">
        <v>150</v>
      </c>
      <c r="D193" s="29">
        <v>4.6500000000000004</v>
      </c>
      <c r="E193" s="29">
        <v>0.3</v>
      </c>
      <c r="F193" s="29">
        <v>10.050000000000001</v>
      </c>
      <c r="G193" s="29">
        <v>60</v>
      </c>
      <c r="H193" s="29">
        <v>0.18</v>
      </c>
      <c r="I193" s="29">
        <v>15</v>
      </c>
      <c r="J193" s="29">
        <v>0.45</v>
      </c>
      <c r="K193" s="29">
        <v>0</v>
      </c>
      <c r="L193" s="29">
        <v>30</v>
      </c>
      <c r="M193" s="29">
        <v>93</v>
      </c>
      <c r="N193" s="29">
        <v>31.5</v>
      </c>
      <c r="O193" s="29">
        <v>1.05</v>
      </c>
    </row>
    <row r="194" spans="1:15" s="25" customFormat="1" ht="25.5" customHeight="1" x14ac:dyDescent="0.2">
      <c r="A194" s="42" t="s">
        <v>166</v>
      </c>
      <c r="B194" s="27" t="s">
        <v>20</v>
      </c>
      <c r="C194" s="28">
        <v>35</v>
      </c>
      <c r="D194" s="29">
        <v>2.66</v>
      </c>
      <c r="E194" s="29">
        <v>0.28000000000000003</v>
      </c>
      <c r="F194" s="29">
        <v>17.22</v>
      </c>
      <c r="G194" s="29">
        <v>82.25</v>
      </c>
      <c r="H194" s="29">
        <v>3.85E-2</v>
      </c>
      <c r="I194" s="29">
        <v>0</v>
      </c>
      <c r="J194" s="29">
        <v>0</v>
      </c>
      <c r="K194" s="29">
        <v>0.38500000000000001</v>
      </c>
      <c r="L194" s="29">
        <v>7</v>
      </c>
      <c r="M194" s="29">
        <v>22.75</v>
      </c>
      <c r="N194" s="29">
        <v>4.9000000000000004</v>
      </c>
      <c r="O194" s="29">
        <v>0.38500000000000001</v>
      </c>
    </row>
    <row r="195" spans="1:15" s="31" customFormat="1" ht="25.5" customHeight="1" x14ac:dyDescent="0.2">
      <c r="A195" s="42" t="s">
        <v>180</v>
      </c>
      <c r="B195" s="53" t="s">
        <v>87</v>
      </c>
      <c r="C195" s="28">
        <v>200</v>
      </c>
      <c r="D195" s="29">
        <v>0.3</v>
      </c>
      <c r="E195" s="29">
        <v>0</v>
      </c>
      <c r="F195" s="29">
        <v>20.100000000000001</v>
      </c>
      <c r="G195" s="29">
        <v>81</v>
      </c>
      <c r="H195" s="29">
        <v>0</v>
      </c>
      <c r="I195" s="29">
        <v>0.8</v>
      </c>
      <c r="J195" s="29">
        <v>0</v>
      </c>
      <c r="K195" s="29">
        <v>0</v>
      </c>
      <c r="L195" s="29">
        <v>10</v>
      </c>
      <c r="M195" s="29">
        <v>6</v>
      </c>
      <c r="N195" s="29">
        <v>3</v>
      </c>
      <c r="O195" s="30">
        <v>0.6</v>
      </c>
    </row>
    <row r="196" spans="1:15" ht="16.5" customHeight="1" thickBot="1" x14ac:dyDescent="0.25">
      <c r="A196" s="226" t="s">
        <v>359</v>
      </c>
      <c r="B196" s="226"/>
      <c r="C196" s="184">
        <f>SUM(C192:C195)</f>
        <v>605</v>
      </c>
      <c r="D196" s="112">
        <f t="shared" ref="D196:O196" si="39">SUM(D192:D195)</f>
        <v>24.61</v>
      </c>
      <c r="E196" s="112">
        <f t="shared" si="39"/>
        <v>22.580000000000002</v>
      </c>
      <c r="F196" s="112">
        <f t="shared" si="39"/>
        <v>99.37</v>
      </c>
      <c r="G196" s="112">
        <f t="shared" si="39"/>
        <v>709.25</v>
      </c>
      <c r="H196" s="112">
        <f t="shared" si="39"/>
        <v>0.40849999999999997</v>
      </c>
      <c r="I196" s="112">
        <f t="shared" si="39"/>
        <v>15.8</v>
      </c>
      <c r="J196" s="112">
        <f t="shared" si="39"/>
        <v>119.25</v>
      </c>
      <c r="K196" s="112">
        <f t="shared" si="39"/>
        <v>1.3050000000000002</v>
      </c>
      <c r="L196" s="112">
        <f t="shared" si="39"/>
        <v>197</v>
      </c>
      <c r="M196" s="112">
        <f t="shared" si="39"/>
        <v>266.75</v>
      </c>
      <c r="N196" s="112">
        <f t="shared" si="39"/>
        <v>53.589999999999996</v>
      </c>
      <c r="O196" s="113">
        <f t="shared" si="39"/>
        <v>2.0350000000000001</v>
      </c>
    </row>
    <row r="197" spans="1:15" ht="16.5" customHeight="1" thickTop="1" x14ac:dyDescent="0.2">
      <c r="A197" s="225" t="s">
        <v>360</v>
      </c>
      <c r="B197" s="225"/>
      <c r="C197" s="137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138"/>
    </row>
    <row r="198" spans="1:15" s="31" customFormat="1" ht="25.5" customHeight="1" x14ac:dyDescent="0.2">
      <c r="A198" s="42" t="s">
        <v>246</v>
      </c>
      <c r="B198" s="27" t="s">
        <v>57</v>
      </c>
      <c r="C198" s="28">
        <v>250</v>
      </c>
      <c r="D198" s="32">
        <v>7.25</v>
      </c>
      <c r="E198" s="32">
        <v>6.25</v>
      </c>
      <c r="F198" s="32">
        <v>10</v>
      </c>
      <c r="G198" s="32">
        <v>125</v>
      </c>
      <c r="H198" s="32">
        <v>0.1</v>
      </c>
      <c r="I198" s="32">
        <v>1.75</v>
      </c>
      <c r="J198" s="32">
        <v>0.05</v>
      </c>
      <c r="K198" s="32">
        <v>0</v>
      </c>
      <c r="L198" s="32">
        <v>300</v>
      </c>
      <c r="M198" s="32">
        <v>225</v>
      </c>
      <c r="N198" s="32">
        <v>35</v>
      </c>
      <c r="O198" s="46">
        <v>0.25</v>
      </c>
    </row>
    <row r="199" spans="1:15" s="31" customFormat="1" ht="18" customHeight="1" x14ac:dyDescent="0.2">
      <c r="A199" s="206" t="s">
        <v>257</v>
      </c>
      <c r="B199" s="199" t="s">
        <v>258</v>
      </c>
      <c r="C199" s="205">
        <v>100</v>
      </c>
      <c r="D199" s="68">
        <v>9.5</v>
      </c>
      <c r="E199" s="68">
        <v>11.1</v>
      </c>
      <c r="F199" s="68">
        <v>64</v>
      </c>
      <c r="G199" s="68">
        <v>382.8</v>
      </c>
      <c r="H199" s="68">
        <v>0.93</v>
      </c>
      <c r="I199" s="68">
        <v>3.16</v>
      </c>
      <c r="J199" s="68">
        <v>0.08</v>
      </c>
      <c r="K199" s="68">
        <v>1.63</v>
      </c>
      <c r="L199" s="68">
        <v>30.15</v>
      </c>
      <c r="M199" s="68">
        <v>91.8</v>
      </c>
      <c r="N199" s="68">
        <v>28.78</v>
      </c>
      <c r="O199" s="68">
        <v>1.1499999999999999</v>
      </c>
    </row>
    <row r="200" spans="1:15" ht="16.5" customHeight="1" thickBot="1" x14ac:dyDescent="0.25">
      <c r="A200" s="226" t="s">
        <v>364</v>
      </c>
      <c r="B200" s="226"/>
      <c r="C200" s="184">
        <f>SUM(C198:C199)</f>
        <v>350</v>
      </c>
      <c r="D200" s="112">
        <f t="shared" ref="D200:O200" si="40">SUM(D198:D199)</f>
        <v>16.75</v>
      </c>
      <c r="E200" s="112">
        <f t="shared" si="40"/>
        <v>17.350000000000001</v>
      </c>
      <c r="F200" s="112">
        <f t="shared" si="40"/>
        <v>74</v>
      </c>
      <c r="G200" s="139">
        <f t="shared" si="40"/>
        <v>507.8</v>
      </c>
      <c r="H200" s="112">
        <f t="shared" si="40"/>
        <v>1.03</v>
      </c>
      <c r="I200" s="112">
        <f t="shared" si="40"/>
        <v>4.91</v>
      </c>
      <c r="J200" s="112">
        <f t="shared" si="40"/>
        <v>0.13</v>
      </c>
      <c r="K200" s="112">
        <f t="shared" si="40"/>
        <v>1.63</v>
      </c>
      <c r="L200" s="112">
        <f t="shared" si="40"/>
        <v>330.15</v>
      </c>
      <c r="M200" s="112">
        <f t="shared" si="40"/>
        <v>316.8</v>
      </c>
      <c r="N200" s="112">
        <f t="shared" si="40"/>
        <v>63.78</v>
      </c>
      <c r="O200" s="113">
        <f t="shared" si="40"/>
        <v>1.4</v>
      </c>
    </row>
    <row r="201" spans="1:15" ht="16.5" customHeight="1" thickTop="1" thickBot="1" x14ac:dyDescent="0.25">
      <c r="A201" s="229" t="s">
        <v>362</v>
      </c>
      <c r="B201" s="230"/>
      <c r="C201" s="128"/>
      <c r="D201" s="78">
        <f t="shared" ref="D201:O201" si="41">D182+D190+D196</f>
        <v>82.4</v>
      </c>
      <c r="E201" s="78">
        <f t="shared" si="41"/>
        <v>81.278999999999996</v>
      </c>
      <c r="F201" s="78">
        <f t="shared" si="41"/>
        <v>331.95000000000005</v>
      </c>
      <c r="G201" s="78">
        <f t="shared" si="41"/>
        <v>2408.5329999999999</v>
      </c>
      <c r="H201" s="78">
        <f t="shared" si="41"/>
        <v>1.7789999999999999</v>
      </c>
      <c r="I201" s="78">
        <f t="shared" si="41"/>
        <v>203.12</v>
      </c>
      <c r="J201" s="78">
        <f t="shared" si="41"/>
        <v>814.59999999999991</v>
      </c>
      <c r="K201" s="78">
        <f t="shared" si="41"/>
        <v>24.332999999999998</v>
      </c>
      <c r="L201" s="78">
        <f t="shared" si="41"/>
        <v>773.09</v>
      </c>
      <c r="M201" s="78">
        <f t="shared" si="41"/>
        <v>862.47599999999989</v>
      </c>
      <c r="N201" s="78">
        <f t="shared" si="41"/>
        <v>215.636</v>
      </c>
      <c r="O201" s="78">
        <f t="shared" si="41"/>
        <v>21.516000000000002</v>
      </c>
    </row>
    <row r="202" spans="1:15" ht="16.5" customHeight="1" thickTop="1" thickBot="1" x14ac:dyDescent="0.25">
      <c r="A202" s="229" t="s">
        <v>363</v>
      </c>
      <c r="B202" s="230"/>
      <c r="C202" s="128"/>
      <c r="D202" s="78">
        <f t="shared" ref="D202:O202" si="42">D182+D190+D200</f>
        <v>74.539999999999992</v>
      </c>
      <c r="E202" s="78">
        <f t="shared" si="42"/>
        <v>76.048999999999992</v>
      </c>
      <c r="F202" s="78">
        <f t="shared" si="42"/>
        <v>306.58000000000004</v>
      </c>
      <c r="G202" s="78">
        <f t="shared" si="42"/>
        <v>2207.0830000000001</v>
      </c>
      <c r="H202" s="78">
        <f t="shared" si="42"/>
        <v>2.4005000000000001</v>
      </c>
      <c r="I202" s="78">
        <f t="shared" si="42"/>
        <v>192.23</v>
      </c>
      <c r="J202" s="78">
        <f t="shared" si="42"/>
        <v>695.4799999999999</v>
      </c>
      <c r="K202" s="78">
        <f t="shared" si="42"/>
        <v>24.657999999999998</v>
      </c>
      <c r="L202" s="78">
        <f t="shared" si="42"/>
        <v>906.24</v>
      </c>
      <c r="M202" s="78">
        <f t="shared" si="42"/>
        <v>912.52599999999984</v>
      </c>
      <c r="N202" s="78">
        <f t="shared" si="42"/>
        <v>225.82599999999999</v>
      </c>
      <c r="O202" s="78">
        <f t="shared" si="42"/>
        <v>20.881</v>
      </c>
    </row>
    <row r="203" spans="1:15" ht="17.25" customHeight="1" thickTop="1" thickBot="1" x14ac:dyDescent="0.25">
      <c r="A203" s="231" t="s">
        <v>75</v>
      </c>
      <c r="B203" s="231"/>
      <c r="C203" s="128"/>
      <c r="D203" s="78">
        <f t="shared" ref="D203:O203" si="43">D182+D190+D196+D200</f>
        <v>99.15</v>
      </c>
      <c r="E203" s="78">
        <f t="shared" si="43"/>
        <v>98.628999999999991</v>
      </c>
      <c r="F203" s="78">
        <f t="shared" si="43"/>
        <v>405.95000000000005</v>
      </c>
      <c r="G203" s="78">
        <f t="shared" si="43"/>
        <v>2916.3330000000001</v>
      </c>
      <c r="H203" s="78">
        <f t="shared" si="43"/>
        <v>2.8090000000000002</v>
      </c>
      <c r="I203" s="78">
        <f t="shared" si="43"/>
        <v>208.03</v>
      </c>
      <c r="J203" s="78">
        <f t="shared" si="43"/>
        <v>814.7299999999999</v>
      </c>
      <c r="K203" s="78">
        <f t="shared" si="43"/>
        <v>25.962999999999997</v>
      </c>
      <c r="L203" s="78">
        <f t="shared" si="43"/>
        <v>1103.24</v>
      </c>
      <c r="M203" s="78">
        <f t="shared" si="43"/>
        <v>1179.2759999999998</v>
      </c>
      <c r="N203" s="78">
        <f t="shared" si="43"/>
        <v>279.416</v>
      </c>
      <c r="O203" s="129">
        <f t="shared" si="43"/>
        <v>22.916</v>
      </c>
    </row>
    <row r="204" spans="1:15" ht="13.5" customHeight="1" thickTop="1" x14ac:dyDescent="0.2">
      <c r="A204" s="106"/>
      <c r="B204" s="106"/>
      <c r="C204" s="106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</row>
    <row r="205" spans="1:15" ht="12.75" customHeight="1" x14ac:dyDescent="0.2">
      <c r="A205" s="106"/>
      <c r="B205" s="106"/>
      <c r="C205" s="106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244" t="s">
        <v>331</v>
      </c>
      <c r="O205" s="244"/>
    </row>
    <row r="206" spans="1:15" ht="15.75" customHeight="1" x14ac:dyDescent="0.25">
      <c r="A206" s="105" t="s">
        <v>76</v>
      </c>
      <c r="B206" s="106"/>
      <c r="C206" s="106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</row>
    <row r="207" spans="1:15" ht="13.5" customHeight="1" thickBot="1" x14ac:dyDescent="0.25">
      <c r="A207" s="107"/>
      <c r="B207" s="106"/>
      <c r="C207" s="106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</row>
    <row r="208" spans="1:15" ht="16.5" customHeight="1" thickTop="1" thickBot="1" x14ac:dyDescent="0.25">
      <c r="A208" s="232" t="s">
        <v>1</v>
      </c>
      <c r="B208" s="233" t="s">
        <v>2</v>
      </c>
      <c r="C208" s="233" t="s">
        <v>3</v>
      </c>
      <c r="D208" s="234" t="s">
        <v>4</v>
      </c>
      <c r="E208" s="234"/>
      <c r="F208" s="234"/>
      <c r="G208" s="235" t="s">
        <v>5</v>
      </c>
      <c r="H208" s="234" t="s">
        <v>6</v>
      </c>
      <c r="I208" s="234"/>
      <c r="J208" s="234"/>
      <c r="K208" s="234"/>
      <c r="L208" s="236" t="s">
        <v>7</v>
      </c>
      <c r="M208" s="236"/>
      <c r="N208" s="236"/>
      <c r="O208" s="236"/>
    </row>
    <row r="209" spans="1:15" ht="17.25" customHeight="1" thickTop="1" thickBot="1" x14ac:dyDescent="0.25">
      <c r="A209" s="232"/>
      <c r="B209" s="233"/>
      <c r="C209" s="233"/>
      <c r="D209" s="133" t="s">
        <v>8</v>
      </c>
      <c r="E209" s="133" t="s">
        <v>9</v>
      </c>
      <c r="F209" s="133" t="s">
        <v>10</v>
      </c>
      <c r="G209" s="235"/>
      <c r="H209" s="133" t="s">
        <v>11</v>
      </c>
      <c r="I209" s="133" t="s">
        <v>12</v>
      </c>
      <c r="J209" s="133" t="s">
        <v>13</v>
      </c>
      <c r="K209" s="133" t="s">
        <v>14</v>
      </c>
      <c r="L209" s="133" t="s">
        <v>15</v>
      </c>
      <c r="M209" s="133" t="s">
        <v>16</v>
      </c>
      <c r="N209" s="133" t="s">
        <v>17</v>
      </c>
      <c r="O209" s="134" t="s">
        <v>18</v>
      </c>
    </row>
    <row r="210" spans="1:15" ht="16.5" customHeight="1" thickTop="1" x14ac:dyDescent="0.2">
      <c r="A210" s="225" t="s">
        <v>19</v>
      </c>
      <c r="B210" s="225"/>
      <c r="C210" s="110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40"/>
    </row>
    <row r="211" spans="1:15" ht="31.5" customHeight="1" x14ac:dyDescent="0.2">
      <c r="A211" s="121" t="s">
        <v>300</v>
      </c>
      <c r="B211" s="142" t="s">
        <v>265</v>
      </c>
      <c r="C211" s="177" t="s">
        <v>187</v>
      </c>
      <c r="D211" s="119">
        <v>22.195</v>
      </c>
      <c r="E211" s="119">
        <v>23.23</v>
      </c>
      <c r="F211" s="119">
        <v>71.989999999999995</v>
      </c>
      <c r="G211" s="119">
        <v>585.80999999999995</v>
      </c>
      <c r="H211" s="119">
        <v>0.23</v>
      </c>
      <c r="I211" s="119">
        <v>5.75</v>
      </c>
      <c r="J211" s="119">
        <v>0.69</v>
      </c>
      <c r="K211" s="119">
        <v>3.45</v>
      </c>
      <c r="L211" s="119">
        <v>230</v>
      </c>
      <c r="M211" s="119">
        <v>316.25</v>
      </c>
      <c r="N211" s="119">
        <v>36.799999999999997</v>
      </c>
      <c r="O211" s="120">
        <v>0</v>
      </c>
    </row>
    <row r="212" spans="1:15" s="31" customFormat="1" ht="25.5" customHeight="1" x14ac:dyDescent="0.2">
      <c r="A212" s="42" t="s">
        <v>158</v>
      </c>
      <c r="B212" s="27" t="s">
        <v>21</v>
      </c>
      <c r="C212" s="28">
        <v>120</v>
      </c>
      <c r="D212" s="32">
        <v>0.48</v>
      </c>
      <c r="E212" s="32">
        <v>0.36</v>
      </c>
      <c r="F212" s="32">
        <v>12.360000000000001</v>
      </c>
      <c r="G212" s="32">
        <v>56.4</v>
      </c>
      <c r="H212" s="32">
        <v>2.4E-2</v>
      </c>
      <c r="I212" s="32">
        <v>6</v>
      </c>
      <c r="J212" s="32">
        <v>0</v>
      </c>
      <c r="K212" s="32">
        <v>0.48</v>
      </c>
      <c r="L212" s="32">
        <v>22.8</v>
      </c>
      <c r="M212" s="32">
        <v>19.2</v>
      </c>
      <c r="N212" s="32">
        <v>14.399999999999999</v>
      </c>
      <c r="O212" s="32">
        <v>2.76</v>
      </c>
    </row>
    <row r="213" spans="1:15" s="25" customFormat="1" ht="25.5" customHeight="1" x14ac:dyDescent="0.2">
      <c r="A213" s="65" t="s">
        <v>155</v>
      </c>
      <c r="B213" s="34" t="s">
        <v>31</v>
      </c>
      <c r="C213" s="28">
        <v>200</v>
      </c>
      <c r="D213" s="32">
        <v>0.1</v>
      </c>
      <c r="E213" s="32">
        <v>0</v>
      </c>
      <c r="F213" s="32">
        <v>15</v>
      </c>
      <c r="G213" s="32">
        <v>60</v>
      </c>
      <c r="H213" s="32">
        <v>0</v>
      </c>
      <c r="I213" s="32">
        <v>0</v>
      </c>
      <c r="J213" s="32">
        <v>0</v>
      </c>
      <c r="K213" s="32">
        <v>0</v>
      </c>
      <c r="L213" s="32">
        <v>11</v>
      </c>
      <c r="M213" s="32">
        <v>3</v>
      </c>
      <c r="N213" s="32">
        <v>1</v>
      </c>
      <c r="O213" s="46">
        <v>0.3</v>
      </c>
    </row>
    <row r="214" spans="1:15" ht="16.5" customHeight="1" thickBot="1" x14ac:dyDescent="0.25">
      <c r="A214" s="226" t="s">
        <v>23</v>
      </c>
      <c r="B214" s="226"/>
      <c r="C214" s="184">
        <v>550</v>
      </c>
      <c r="D214" s="112">
        <f t="shared" ref="D214:O214" si="44">SUM(D211:D213)</f>
        <v>22.775000000000002</v>
      </c>
      <c r="E214" s="112">
        <f t="shared" si="44"/>
        <v>23.59</v>
      </c>
      <c r="F214" s="112">
        <f t="shared" si="44"/>
        <v>99.35</v>
      </c>
      <c r="G214" s="112">
        <f t="shared" si="44"/>
        <v>702.20999999999992</v>
      </c>
      <c r="H214" s="112">
        <f t="shared" si="44"/>
        <v>0.254</v>
      </c>
      <c r="I214" s="112">
        <f t="shared" si="44"/>
        <v>11.75</v>
      </c>
      <c r="J214" s="112">
        <f t="shared" si="44"/>
        <v>0.69</v>
      </c>
      <c r="K214" s="112">
        <f t="shared" si="44"/>
        <v>3.93</v>
      </c>
      <c r="L214" s="112">
        <f t="shared" si="44"/>
        <v>263.8</v>
      </c>
      <c r="M214" s="112">
        <f t="shared" si="44"/>
        <v>338.45</v>
      </c>
      <c r="N214" s="112">
        <f t="shared" si="44"/>
        <v>52.199999999999996</v>
      </c>
      <c r="O214" s="113">
        <f t="shared" si="44"/>
        <v>3.0599999999999996</v>
      </c>
    </row>
    <row r="215" spans="1:15" ht="16.5" customHeight="1" thickTop="1" x14ac:dyDescent="0.2">
      <c r="A215" s="225" t="s">
        <v>24</v>
      </c>
      <c r="B215" s="225"/>
      <c r="C215" s="137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138"/>
    </row>
    <row r="216" spans="1:15" ht="30.75" customHeight="1" x14ac:dyDescent="0.2">
      <c r="A216" s="121" t="s">
        <v>314</v>
      </c>
      <c r="B216" s="118" t="s">
        <v>25</v>
      </c>
      <c r="C216" s="177">
        <v>150</v>
      </c>
      <c r="D216" s="119">
        <v>1.05</v>
      </c>
      <c r="E216" s="119">
        <v>9.15</v>
      </c>
      <c r="F216" s="119">
        <v>2.85</v>
      </c>
      <c r="G216" s="119">
        <v>97.5</v>
      </c>
      <c r="H216" s="119">
        <v>4.4999999999999998E-2</v>
      </c>
      <c r="I216" s="119">
        <v>5.25</v>
      </c>
      <c r="J216" s="119">
        <v>0</v>
      </c>
      <c r="K216" s="119">
        <v>4.05</v>
      </c>
      <c r="L216" s="119">
        <v>27</v>
      </c>
      <c r="M216" s="119">
        <v>45</v>
      </c>
      <c r="N216" s="119">
        <v>21</v>
      </c>
      <c r="O216" s="120">
        <v>0.75</v>
      </c>
    </row>
    <row r="217" spans="1:15" s="25" customFormat="1" ht="18" customHeight="1" x14ac:dyDescent="0.2">
      <c r="A217" s="42" t="s">
        <v>301</v>
      </c>
      <c r="B217" s="27" t="s">
        <v>210</v>
      </c>
      <c r="C217" s="28">
        <v>300</v>
      </c>
      <c r="D217" s="29">
        <v>2.4359999999999999</v>
      </c>
      <c r="E217" s="29">
        <v>4.984</v>
      </c>
      <c r="F217" s="29">
        <v>13.468</v>
      </c>
      <c r="G217" s="29">
        <v>108.64</v>
      </c>
      <c r="H217" s="29">
        <v>8.5000000000000006E-2</v>
      </c>
      <c r="I217" s="29">
        <v>11.01</v>
      </c>
      <c r="J217" s="29">
        <v>110.892</v>
      </c>
      <c r="K217" s="29">
        <v>0.3</v>
      </c>
      <c r="L217" s="29">
        <v>113.71</v>
      </c>
      <c r="M217" s="29">
        <v>108.096</v>
      </c>
      <c r="N217" s="29">
        <v>24</v>
      </c>
      <c r="O217" s="29">
        <v>0.01</v>
      </c>
    </row>
    <row r="218" spans="1:15" s="25" customFormat="1" ht="18" customHeight="1" x14ac:dyDescent="0.2">
      <c r="A218" s="90" t="s">
        <v>213</v>
      </c>
      <c r="B218" s="146" t="s">
        <v>78</v>
      </c>
      <c r="C218" s="188" t="s">
        <v>38</v>
      </c>
      <c r="D218" s="85">
        <v>22.2</v>
      </c>
      <c r="E218" s="85">
        <v>20.010000000000002</v>
      </c>
      <c r="F218" s="85">
        <v>60.2</v>
      </c>
      <c r="G218" s="85">
        <v>509.69</v>
      </c>
      <c r="H218" s="29">
        <v>0.14000000000000001</v>
      </c>
      <c r="I218" s="29">
        <v>11.89</v>
      </c>
      <c r="J218" s="29">
        <v>183.33</v>
      </c>
      <c r="K218" s="29">
        <v>3.54</v>
      </c>
      <c r="L218" s="29">
        <v>150.08000000000001</v>
      </c>
      <c r="M218" s="29">
        <v>130.63999999999999</v>
      </c>
      <c r="N218" s="29">
        <v>19.811109999999999</v>
      </c>
      <c r="O218" s="29">
        <v>0.09</v>
      </c>
    </row>
    <row r="219" spans="1:15" s="25" customFormat="1" ht="25.5" customHeight="1" x14ac:dyDescent="0.2">
      <c r="A219" s="42" t="s">
        <v>267</v>
      </c>
      <c r="B219" s="27" t="s">
        <v>61</v>
      </c>
      <c r="C219" s="28">
        <v>100</v>
      </c>
      <c r="D219" s="29">
        <v>6.6</v>
      </c>
      <c r="E219" s="29">
        <v>1.2</v>
      </c>
      <c r="F219" s="29">
        <v>33.4</v>
      </c>
      <c r="G219" s="29">
        <v>174</v>
      </c>
      <c r="H219" s="29">
        <v>0.18</v>
      </c>
      <c r="I219" s="29">
        <v>0</v>
      </c>
      <c r="J219" s="29">
        <v>0</v>
      </c>
      <c r="K219" s="29">
        <v>1.4</v>
      </c>
      <c r="L219" s="29">
        <v>35</v>
      </c>
      <c r="M219" s="29">
        <v>158</v>
      </c>
      <c r="N219" s="29">
        <v>47</v>
      </c>
      <c r="O219" s="30">
        <v>3.9</v>
      </c>
    </row>
    <row r="220" spans="1:15" s="25" customFormat="1" ht="25.5" customHeight="1" x14ac:dyDescent="0.2">
      <c r="A220" s="42" t="s">
        <v>158</v>
      </c>
      <c r="B220" s="27" t="s">
        <v>41</v>
      </c>
      <c r="C220" s="28">
        <v>100</v>
      </c>
      <c r="D220" s="32">
        <v>0.8</v>
      </c>
      <c r="E220" s="32">
        <v>0.2</v>
      </c>
      <c r="F220" s="32">
        <v>7.5</v>
      </c>
      <c r="G220" s="32">
        <v>38</v>
      </c>
      <c r="H220" s="32">
        <v>0.06</v>
      </c>
      <c r="I220" s="32">
        <v>38</v>
      </c>
      <c r="J220" s="32">
        <v>0</v>
      </c>
      <c r="K220" s="32">
        <v>0.2</v>
      </c>
      <c r="L220" s="32">
        <v>35</v>
      </c>
      <c r="M220" s="32">
        <v>11</v>
      </c>
      <c r="N220" s="32">
        <v>17</v>
      </c>
      <c r="O220" s="46">
        <v>0.1</v>
      </c>
    </row>
    <row r="221" spans="1:15" ht="15.75" customHeight="1" x14ac:dyDescent="0.2">
      <c r="A221" s="121" t="s">
        <v>292</v>
      </c>
      <c r="B221" s="118" t="s">
        <v>162</v>
      </c>
      <c r="C221" s="177">
        <v>200</v>
      </c>
      <c r="D221" s="119">
        <v>0.4</v>
      </c>
      <c r="E221" s="119">
        <v>0.2</v>
      </c>
      <c r="F221" s="119">
        <v>13.7</v>
      </c>
      <c r="G221" s="119">
        <v>58.2</v>
      </c>
      <c r="H221" s="119">
        <v>0.02</v>
      </c>
      <c r="I221" s="119">
        <v>16.7</v>
      </c>
      <c r="J221" s="119">
        <v>0</v>
      </c>
      <c r="K221" s="119">
        <v>0.1</v>
      </c>
      <c r="L221" s="119">
        <v>8.1</v>
      </c>
      <c r="M221" s="119">
        <v>6.4</v>
      </c>
      <c r="N221" s="119">
        <v>6.3</v>
      </c>
      <c r="O221" s="120">
        <v>0.28999999999999998</v>
      </c>
    </row>
    <row r="222" spans="1:15" ht="16.5" customHeight="1" thickBot="1" x14ac:dyDescent="0.25">
      <c r="A222" s="226" t="s">
        <v>28</v>
      </c>
      <c r="B222" s="226"/>
      <c r="C222" s="184">
        <v>1050</v>
      </c>
      <c r="D222" s="112">
        <f t="shared" ref="D222:O222" si="45">SUM(D216:D221)</f>
        <v>33.485999999999997</v>
      </c>
      <c r="E222" s="112">
        <f t="shared" si="45"/>
        <v>35.744000000000014</v>
      </c>
      <c r="F222" s="112">
        <f t="shared" si="45"/>
        <v>131.11799999999999</v>
      </c>
      <c r="G222" s="139">
        <f t="shared" si="45"/>
        <v>986.03</v>
      </c>
      <c r="H222" s="112">
        <f t="shared" si="45"/>
        <v>0.53</v>
      </c>
      <c r="I222" s="112">
        <f t="shared" si="45"/>
        <v>82.850000000000009</v>
      </c>
      <c r="J222" s="112">
        <f t="shared" si="45"/>
        <v>294.22199999999998</v>
      </c>
      <c r="K222" s="112">
        <f t="shared" si="45"/>
        <v>9.5899999999999981</v>
      </c>
      <c r="L222" s="112">
        <f t="shared" si="45"/>
        <v>368.89</v>
      </c>
      <c r="M222" s="112">
        <f t="shared" si="45"/>
        <v>459.13599999999997</v>
      </c>
      <c r="N222" s="112">
        <f t="shared" si="45"/>
        <v>135.11111</v>
      </c>
      <c r="O222" s="113">
        <f t="shared" si="45"/>
        <v>5.14</v>
      </c>
    </row>
    <row r="223" spans="1:15" ht="16.5" customHeight="1" thickTop="1" x14ac:dyDescent="0.2">
      <c r="A223" s="227" t="s">
        <v>358</v>
      </c>
      <c r="B223" s="227"/>
      <c r="C223" s="122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4"/>
    </row>
    <row r="224" spans="1:15" s="25" customFormat="1" ht="27.75" customHeight="1" x14ac:dyDescent="0.2">
      <c r="A224" s="65" t="s">
        <v>214</v>
      </c>
      <c r="B224" s="27" t="s">
        <v>215</v>
      </c>
      <c r="C224" s="28">
        <v>100</v>
      </c>
      <c r="D224" s="29">
        <v>1.6</v>
      </c>
      <c r="E224" s="29">
        <v>6.2</v>
      </c>
      <c r="F224" s="29">
        <v>5.9</v>
      </c>
      <c r="G224" s="29">
        <v>85</v>
      </c>
      <c r="H224" s="29">
        <v>0.03</v>
      </c>
      <c r="I224" s="29">
        <v>9.6</v>
      </c>
      <c r="J224" s="29">
        <v>0</v>
      </c>
      <c r="K224" s="29">
        <v>4.5</v>
      </c>
      <c r="L224" s="29">
        <v>30.5</v>
      </c>
      <c r="M224" s="29">
        <v>25.3</v>
      </c>
      <c r="N224" s="29">
        <v>17.7</v>
      </c>
      <c r="O224" s="29">
        <v>0.98</v>
      </c>
    </row>
    <row r="225" spans="1:15" s="31" customFormat="1" ht="31.5" customHeight="1" x14ac:dyDescent="0.2">
      <c r="A225" s="47" t="s">
        <v>160</v>
      </c>
      <c r="B225" s="38" t="s">
        <v>54</v>
      </c>
      <c r="C225" s="179">
        <v>105</v>
      </c>
      <c r="D225" s="48">
        <v>11.22</v>
      </c>
      <c r="E225" s="48">
        <v>8.4</v>
      </c>
      <c r="F225" s="48">
        <v>11.91</v>
      </c>
      <c r="G225" s="48">
        <v>164</v>
      </c>
      <c r="H225" s="48">
        <v>5.7599999999999998E-2</v>
      </c>
      <c r="I225" s="48">
        <v>2.1000000000000001E-2</v>
      </c>
      <c r="J225" s="48">
        <v>2.691E-2</v>
      </c>
      <c r="K225" s="48">
        <v>0.44550000000000001</v>
      </c>
      <c r="L225" s="48">
        <v>148.33000000000001</v>
      </c>
      <c r="M225" s="48">
        <v>126.32250000000001</v>
      </c>
      <c r="N225" s="48">
        <v>17.13</v>
      </c>
      <c r="O225" s="49">
        <v>0.06</v>
      </c>
    </row>
    <row r="226" spans="1:15" s="25" customFormat="1" ht="18" customHeight="1" x14ac:dyDescent="0.2">
      <c r="A226" s="42" t="s">
        <v>196</v>
      </c>
      <c r="B226" s="38" t="s">
        <v>47</v>
      </c>
      <c r="C226" s="28">
        <v>180</v>
      </c>
      <c r="D226" s="29">
        <v>8.01</v>
      </c>
      <c r="E226" s="29">
        <v>4.41</v>
      </c>
      <c r="F226" s="29">
        <v>47.3</v>
      </c>
      <c r="G226" s="29">
        <v>261.2</v>
      </c>
      <c r="H226" s="29">
        <v>7.0000000000000007E-2</v>
      </c>
      <c r="I226" s="29">
        <v>0</v>
      </c>
      <c r="J226" s="29">
        <v>120</v>
      </c>
      <c r="K226" s="29">
        <v>0.86</v>
      </c>
      <c r="L226" s="29">
        <v>84.34</v>
      </c>
      <c r="M226" s="29">
        <v>213.54</v>
      </c>
      <c r="N226" s="29">
        <v>9.7200000000000006</v>
      </c>
      <c r="O226" s="29">
        <v>0.1</v>
      </c>
    </row>
    <row r="227" spans="1:15" s="25" customFormat="1" ht="25.5" customHeight="1" x14ac:dyDescent="0.2">
      <c r="A227" s="42" t="s">
        <v>267</v>
      </c>
      <c r="B227" s="27" t="s">
        <v>61</v>
      </c>
      <c r="C227" s="28">
        <v>35</v>
      </c>
      <c r="D227" s="29">
        <v>2.31</v>
      </c>
      <c r="E227" s="29">
        <v>0.42</v>
      </c>
      <c r="F227" s="29">
        <v>11.69</v>
      </c>
      <c r="G227" s="29">
        <v>60.9</v>
      </c>
      <c r="H227" s="29">
        <v>6.3E-2</v>
      </c>
      <c r="I227" s="29">
        <v>0</v>
      </c>
      <c r="J227" s="29">
        <v>0</v>
      </c>
      <c r="K227" s="29">
        <v>0.49</v>
      </c>
      <c r="L227" s="29">
        <v>12.25</v>
      </c>
      <c r="M227" s="29">
        <v>55.3</v>
      </c>
      <c r="N227" s="29">
        <v>16.45</v>
      </c>
      <c r="O227" s="29">
        <v>1.365</v>
      </c>
    </row>
    <row r="228" spans="1:15" s="35" customFormat="1" ht="27.75" customHeight="1" x14ac:dyDescent="0.2">
      <c r="A228" s="47" t="s">
        <v>180</v>
      </c>
      <c r="B228" s="38" t="s">
        <v>56</v>
      </c>
      <c r="C228" s="182">
        <v>200</v>
      </c>
      <c r="D228" s="43">
        <v>0.3</v>
      </c>
      <c r="E228" s="43">
        <v>0</v>
      </c>
      <c r="F228" s="43">
        <v>20.100000000000001</v>
      </c>
      <c r="G228" s="43">
        <v>81</v>
      </c>
      <c r="H228" s="43">
        <v>0</v>
      </c>
      <c r="I228" s="43">
        <v>0.8</v>
      </c>
      <c r="J228" s="43">
        <v>0</v>
      </c>
      <c r="K228" s="43">
        <v>0</v>
      </c>
      <c r="L228" s="43">
        <v>10</v>
      </c>
      <c r="M228" s="43">
        <v>6</v>
      </c>
      <c r="N228" s="43">
        <v>3</v>
      </c>
      <c r="O228" s="44">
        <v>0.6</v>
      </c>
    </row>
    <row r="229" spans="1:15" ht="15.75" customHeight="1" thickBot="1" x14ac:dyDescent="0.25">
      <c r="A229" s="226" t="s">
        <v>359</v>
      </c>
      <c r="B229" s="226"/>
      <c r="C229" s="224">
        <f>SUM(C224:C228)</f>
        <v>620</v>
      </c>
      <c r="D229" s="167">
        <f t="shared" ref="D229:O229" si="46">SUM(D224:D228)</f>
        <v>23.439999999999998</v>
      </c>
      <c r="E229" s="167">
        <f t="shared" si="46"/>
        <v>19.430000000000003</v>
      </c>
      <c r="F229" s="167">
        <f t="shared" si="46"/>
        <v>96.9</v>
      </c>
      <c r="G229" s="191">
        <f t="shared" si="46"/>
        <v>652.1</v>
      </c>
      <c r="H229" s="167">
        <f t="shared" si="46"/>
        <v>0.22060000000000002</v>
      </c>
      <c r="I229" s="167">
        <f t="shared" si="46"/>
        <v>10.421000000000001</v>
      </c>
      <c r="J229" s="167">
        <f t="shared" si="46"/>
        <v>120.02691</v>
      </c>
      <c r="K229" s="167">
        <f t="shared" si="46"/>
        <v>6.2955000000000005</v>
      </c>
      <c r="L229" s="167">
        <f t="shared" si="46"/>
        <v>285.42</v>
      </c>
      <c r="M229" s="167">
        <f t="shared" si="46"/>
        <v>426.46250000000003</v>
      </c>
      <c r="N229" s="167">
        <f t="shared" si="46"/>
        <v>64</v>
      </c>
      <c r="O229" s="168">
        <f t="shared" si="46"/>
        <v>3.105</v>
      </c>
    </row>
    <row r="230" spans="1:15" ht="16.5" customHeight="1" thickTop="1" thickBot="1" x14ac:dyDescent="0.25">
      <c r="A230" s="231" t="s">
        <v>360</v>
      </c>
      <c r="B230" s="231"/>
      <c r="C230" s="128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70"/>
    </row>
    <row r="231" spans="1:15" s="25" customFormat="1" ht="15.75" customHeight="1" thickTop="1" x14ac:dyDescent="0.2">
      <c r="A231" s="192" t="s">
        <v>246</v>
      </c>
      <c r="B231" s="193" t="s">
        <v>32</v>
      </c>
      <c r="C231" s="183">
        <v>250</v>
      </c>
      <c r="D231" s="194">
        <v>7.25</v>
      </c>
      <c r="E231" s="194">
        <v>6.25</v>
      </c>
      <c r="F231" s="194">
        <v>10</v>
      </c>
      <c r="G231" s="194">
        <v>125</v>
      </c>
      <c r="H231" s="194">
        <v>0.1</v>
      </c>
      <c r="I231" s="194">
        <v>14.25</v>
      </c>
      <c r="J231" s="194">
        <v>0.05</v>
      </c>
      <c r="K231" s="194">
        <v>0</v>
      </c>
      <c r="L231" s="194">
        <v>300</v>
      </c>
      <c r="M231" s="194">
        <v>225</v>
      </c>
      <c r="N231" s="194">
        <v>35</v>
      </c>
      <c r="O231" s="195">
        <v>0.25</v>
      </c>
    </row>
    <row r="232" spans="1:15" s="31" customFormat="1" ht="18" customHeight="1" x14ac:dyDescent="0.2">
      <c r="A232" s="69" t="s">
        <v>253</v>
      </c>
      <c r="B232" s="61" t="s">
        <v>259</v>
      </c>
      <c r="C232" s="70">
        <v>100</v>
      </c>
      <c r="D232" s="68">
        <v>11.83</v>
      </c>
      <c r="E232" s="68">
        <v>13.82</v>
      </c>
      <c r="F232" s="68">
        <v>80</v>
      </c>
      <c r="G232" s="68">
        <v>478.5</v>
      </c>
      <c r="H232" s="68">
        <v>0.13</v>
      </c>
      <c r="I232" s="68">
        <v>4.7</v>
      </c>
      <c r="J232" s="68">
        <v>0.12</v>
      </c>
      <c r="K232" s="68">
        <v>2.4300000000000002</v>
      </c>
      <c r="L232" s="68">
        <v>45.22</v>
      </c>
      <c r="M232" s="68">
        <v>134.72</v>
      </c>
      <c r="N232" s="68">
        <v>43.15</v>
      </c>
      <c r="O232" s="68">
        <v>1.72</v>
      </c>
    </row>
    <row r="233" spans="1:15" ht="16.5" customHeight="1" thickBot="1" x14ac:dyDescent="0.25">
      <c r="A233" s="226" t="s">
        <v>364</v>
      </c>
      <c r="B233" s="226"/>
      <c r="C233" s="184">
        <f>SUM(C231:C232)</f>
        <v>350</v>
      </c>
      <c r="D233" s="112">
        <f t="shared" ref="D233:O233" si="47">SUM(D231:D232)</f>
        <v>19.079999999999998</v>
      </c>
      <c r="E233" s="112">
        <f t="shared" si="47"/>
        <v>20.07</v>
      </c>
      <c r="F233" s="112">
        <f t="shared" si="47"/>
        <v>90</v>
      </c>
      <c r="G233" s="139">
        <f t="shared" si="47"/>
        <v>603.5</v>
      </c>
      <c r="H233" s="112">
        <f t="shared" si="47"/>
        <v>0.23</v>
      </c>
      <c r="I233" s="112">
        <f t="shared" si="47"/>
        <v>18.95</v>
      </c>
      <c r="J233" s="112">
        <f t="shared" si="47"/>
        <v>0.16999999999999998</v>
      </c>
      <c r="K233" s="112">
        <f t="shared" si="47"/>
        <v>2.4300000000000002</v>
      </c>
      <c r="L233" s="112">
        <f t="shared" si="47"/>
        <v>345.22</v>
      </c>
      <c r="M233" s="112">
        <f t="shared" si="47"/>
        <v>359.72</v>
      </c>
      <c r="N233" s="112">
        <f t="shared" si="47"/>
        <v>78.150000000000006</v>
      </c>
      <c r="O233" s="113">
        <f t="shared" si="47"/>
        <v>1.97</v>
      </c>
    </row>
    <row r="234" spans="1:15" ht="16.5" customHeight="1" thickTop="1" thickBot="1" x14ac:dyDescent="0.25">
      <c r="A234" s="229" t="s">
        <v>362</v>
      </c>
      <c r="B234" s="230"/>
      <c r="C234" s="128"/>
      <c r="D234" s="78">
        <f t="shared" ref="D234:O234" si="48">D214+D222+D229</f>
        <v>79.700999999999993</v>
      </c>
      <c r="E234" s="78">
        <f t="shared" si="48"/>
        <v>78.764000000000024</v>
      </c>
      <c r="F234" s="78">
        <f t="shared" si="48"/>
        <v>327.36799999999999</v>
      </c>
      <c r="G234" s="78">
        <f t="shared" si="48"/>
        <v>2340.3399999999997</v>
      </c>
      <c r="H234" s="78">
        <f t="shared" si="48"/>
        <v>1.0045999999999999</v>
      </c>
      <c r="I234" s="78">
        <f t="shared" si="48"/>
        <v>105.02100000000002</v>
      </c>
      <c r="J234" s="78">
        <f t="shared" si="48"/>
        <v>414.93890999999996</v>
      </c>
      <c r="K234" s="78">
        <f t="shared" si="48"/>
        <v>19.8155</v>
      </c>
      <c r="L234" s="78">
        <f t="shared" si="48"/>
        <v>918.11000000000013</v>
      </c>
      <c r="M234" s="78">
        <f t="shared" si="48"/>
        <v>1224.0485000000001</v>
      </c>
      <c r="N234" s="78">
        <f t="shared" si="48"/>
        <v>251.31110999999999</v>
      </c>
      <c r="O234" s="78">
        <f t="shared" si="48"/>
        <v>11.305</v>
      </c>
    </row>
    <row r="235" spans="1:15" ht="16.5" customHeight="1" thickTop="1" thickBot="1" x14ac:dyDescent="0.25">
      <c r="A235" s="229" t="s">
        <v>363</v>
      </c>
      <c r="B235" s="230"/>
      <c r="C235" s="128"/>
      <c r="D235" s="78">
        <f t="shared" ref="D235:O235" si="49">D214+D222+D233</f>
        <v>75.340999999999994</v>
      </c>
      <c r="E235" s="78">
        <f t="shared" si="49"/>
        <v>79.404000000000025</v>
      </c>
      <c r="F235" s="78">
        <f t="shared" si="49"/>
        <v>320.46799999999996</v>
      </c>
      <c r="G235" s="78">
        <f t="shared" si="49"/>
        <v>2291.7399999999998</v>
      </c>
      <c r="H235" s="78">
        <f t="shared" si="49"/>
        <v>1.014</v>
      </c>
      <c r="I235" s="78">
        <f t="shared" si="49"/>
        <v>113.55000000000001</v>
      </c>
      <c r="J235" s="78">
        <f t="shared" si="49"/>
        <v>295.08199999999999</v>
      </c>
      <c r="K235" s="78">
        <f t="shared" si="49"/>
        <v>15.949999999999998</v>
      </c>
      <c r="L235" s="78">
        <f t="shared" si="49"/>
        <v>977.91000000000008</v>
      </c>
      <c r="M235" s="78">
        <f t="shared" si="49"/>
        <v>1157.306</v>
      </c>
      <c r="N235" s="78">
        <f t="shared" si="49"/>
        <v>265.46110999999996</v>
      </c>
      <c r="O235" s="78">
        <f t="shared" si="49"/>
        <v>10.17</v>
      </c>
    </row>
    <row r="236" spans="1:15" ht="17.25" customHeight="1" thickTop="1" thickBot="1" x14ac:dyDescent="0.25">
      <c r="A236" s="231" t="s">
        <v>79</v>
      </c>
      <c r="B236" s="231"/>
      <c r="C236" s="128"/>
      <c r="D236" s="78">
        <f t="shared" ref="D236:O236" si="50">D214+D222+D229+D233</f>
        <v>98.780999999999992</v>
      </c>
      <c r="E236" s="78">
        <f t="shared" si="50"/>
        <v>98.834000000000032</v>
      </c>
      <c r="F236" s="78">
        <f t="shared" si="50"/>
        <v>417.36799999999999</v>
      </c>
      <c r="G236" s="78">
        <f t="shared" si="50"/>
        <v>2943.8399999999997</v>
      </c>
      <c r="H236" s="78">
        <f t="shared" si="50"/>
        <v>1.2345999999999999</v>
      </c>
      <c r="I236" s="78">
        <f t="shared" si="50"/>
        <v>123.97100000000002</v>
      </c>
      <c r="J236" s="78">
        <f t="shared" si="50"/>
        <v>415.10890999999998</v>
      </c>
      <c r="K236" s="78">
        <f t="shared" si="50"/>
        <v>22.2455</v>
      </c>
      <c r="L236" s="78">
        <f t="shared" si="50"/>
        <v>1263.3300000000002</v>
      </c>
      <c r="M236" s="78">
        <f t="shared" si="50"/>
        <v>1583.7685000000001</v>
      </c>
      <c r="N236" s="78">
        <f t="shared" si="50"/>
        <v>329.46110999999996</v>
      </c>
      <c r="O236" s="129">
        <f t="shared" si="50"/>
        <v>13.275</v>
      </c>
    </row>
    <row r="237" spans="1:15" ht="13.5" customHeight="1" thickTop="1" x14ac:dyDescent="0.2">
      <c r="A237" s="106"/>
      <c r="B237" s="106"/>
      <c r="C237" s="106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</row>
    <row r="238" spans="1:15" ht="12.75" customHeight="1" x14ac:dyDescent="0.2">
      <c r="A238" s="106"/>
      <c r="B238" s="106"/>
      <c r="C238" s="106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244" t="s">
        <v>331</v>
      </c>
      <c r="O238" s="244"/>
    </row>
    <row r="239" spans="1:15" ht="15.75" customHeight="1" x14ac:dyDescent="0.25">
      <c r="A239" s="105" t="s">
        <v>80</v>
      </c>
      <c r="B239" s="106"/>
      <c r="C239" s="106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</row>
    <row r="240" spans="1:15" ht="13.5" customHeight="1" thickBot="1" x14ac:dyDescent="0.25">
      <c r="A240" s="107"/>
      <c r="B240" s="106"/>
      <c r="C240" s="106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</row>
    <row r="241" spans="1:15" ht="16.5" customHeight="1" thickTop="1" thickBot="1" x14ac:dyDescent="0.25">
      <c r="A241" s="232" t="s">
        <v>1</v>
      </c>
      <c r="B241" s="233" t="s">
        <v>2</v>
      </c>
      <c r="C241" s="233" t="s">
        <v>3</v>
      </c>
      <c r="D241" s="234" t="s">
        <v>4</v>
      </c>
      <c r="E241" s="234"/>
      <c r="F241" s="234"/>
      <c r="G241" s="235" t="s">
        <v>5</v>
      </c>
      <c r="H241" s="234" t="s">
        <v>6</v>
      </c>
      <c r="I241" s="234"/>
      <c r="J241" s="234"/>
      <c r="K241" s="234"/>
      <c r="L241" s="236" t="s">
        <v>7</v>
      </c>
      <c r="M241" s="236"/>
      <c r="N241" s="236"/>
      <c r="O241" s="236"/>
    </row>
    <row r="242" spans="1:15" ht="17.25" customHeight="1" thickTop="1" thickBot="1" x14ac:dyDescent="0.25">
      <c r="A242" s="232"/>
      <c r="B242" s="233"/>
      <c r="C242" s="233"/>
      <c r="D242" s="133" t="s">
        <v>8</v>
      </c>
      <c r="E242" s="133" t="s">
        <v>9</v>
      </c>
      <c r="F242" s="133" t="s">
        <v>10</v>
      </c>
      <c r="G242" s="235"/>
      <c r="H242" s="133" t="s">
        <v>11</v>
      </c>
      <c r="I242" s="133" t="s">
        <v>12</v>
      </c>
      <c r="J242" s="133" t="s">
        <v>13</v>
      </c>
      <c r="K242" s="133" t="s">
        <v>14</v>
      </c>
      <c r="L242" s="133" t="s">
        <v>15</v>
      </c>
      <c r="M242" s="133" t="s">
        <v>16</v>
      </c>
      <c r="N242" s="133" t="s">
        <v>17</v>
      </c>
      <c r="O242" s="134" t="s">
        <v>18</v>
      </c>
    </row>
    <row r="243" spans="1:15" ht="16.5" customHeight="1" thickTop="1" x14ac:dyDescent="0.2">
      <c r="A243" s="225" t="s">
        <v>19</v>
      </c>
      <c r="B243" s="225"/>
      <c r="C243" s="110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40"/>
    </row>
    <row r="244" spans="1:15" s="25" customFormat="1" ht="15.75" customHeight="1" x14ac:dyDescent="0.2">
      <c r="A244" s="42" t="s">
        <v>368</v>
      </c>
      <c r="B244" s="27" t="s">
        <v>191</v>
      </c>
      <c r="C244" s="28">
        <v>220</v>
      </c>
      <c r="D244" s="29">
        <v>7.88</v>
      </c>
      <c r="E244" s="29">
        <v>10.86</v>
      </c>
      <c r="F244" s="29">
        <v>49.42</v>
      </c>
      <c r="G244" s="29">
        <v>327.14</v>
      </c>
      <c r="H244" s="29">
        <v>0.29599999999999999</v>
      </c>
      <c r="I244" s="29">
        <v>1.9E-2</v>
      </c>
      <c r="J244" s="29">
        <v>174.7</v>
      </c>
      <c r="K244" s="29">
        <v>0.81299999999999994</v>
      </c>
      <c r="L244" s="29">
        <v>100.43</v>
      </c>
      <c r="M244" s="29">
        <v>170.82</v>
      </c>
      <c r="N244" s="29">
        <v>32.72</v>
      </c>
      <c r="O244" s="29">
        <v>0.114</v>
      </c>
    </row>
    <row r="245" spans="1:15" s="25" customFormat="1" ht="15.75" customHeight="1" x14ac:dyDescent="0.2">
      <c r="A245" s="42" t="s">
        <v>357</v>
      </c>
      <c r="B245" s="45" t="s">
        <v>189</v>
      </c>
      <c r="C245" s="28">
        <v>60</v>
      </c>
      <c r="D245" s="29">
        <v>9.77</v>
      </c>
      <c r="E245" s="29">
        <v>8.11</v>
      </c>
      <c r="F245" s="29">
        <v>18.170000000000002</v>
      </c>
      <c r="G245" s="29">
        <v>185.82</v>
      </c>
      <c r="H245" s="29">
        <v>8.5000000000000006E-2</v>
      </c>
      <c r="I245" s="29">
        <v>0</v>
      </c>
      <c r="J245" s="29">
        <v>54.28</v>
      </c>
      <c r="K245" s="29">
        <v>0.24</v>
      </c>
      <c r="L245" s="29">
        <v>109.9</v>
      </c>
      <c r="M245" s="29">
        <v>87.51</v>
      </c>
      <c r="N245" s="29">
        <v>7.71</v>
      </c>
      <c r="O245" s="29">
        <v>0.77</v>
      </c>
    </row>
    <row r="246" spans="1:15" s="25" customFormat="1" ht="25.5" customHeight="1" x14ac:dyDescent="0.2">
      <c r="A246" s="26" t="s">
        <v>158</v>
      </c>
      <c r="B246" s="23" t="s">
        <v>39</v>
      </c>
      <c r="C246" s="183">
        <v>120</v>
      </c>
      <c r="D246" s="24">
        <v>1.8</v>
      </c>
      <c r="E246" s="24">
        <v>0.6</v>
      </c>
      <c r="F246" s="24">
        <v>25.2</v>
      </c>
      <c r="G246" s="24">
        <v>115.2</v>
      </c>
      <c r="H246" s="24">
        <v>4.8000000000000001E-2</v>
      </c>
      <c r="I246" s="24">
        <v>12</v>
      </c>
      <c r="J246" s="24">
        <v>0</v>
      </c>
      <c r="K246" s="24">
        <v>0.48</v>
      </c>
      <c r="L246" s="24">
        <v>9.6</v>
      </c>
      <c r="M246" s="24">
        <v>33.6</v>
      </c>
      <c r="N246" s="24">
        <v>50.4</v>
      </c>
      <c r="O246" s="40">
        <v>0.72</v>
      </c>
    </row>
    <row r="247" spans="1:15" ht="25.5" customHeight="1" x14ac:dyDescent="0.2">
      <c r="A247" s="147" t="s">
        <v>216</v>
      </c>
      <c r="B247" s="173" t="s">
        <v>146</v>
      </c>
      <c r="C247" s="190">
        <v>200</v>
      </c>
      <c r="D247" s="171">
        <v>2.6</v>
      </c>
      <c r="E247" s="171">
        <v>3.2</v>
      </c>
      <c r="F247" s="171">
        <v>19</v>
      </c>
      <c r="G247" s="171">
        <v>115</v>
      </c>
      <c r="H247" s="171">
        <v>0.02</v>
      </c>
      <c r="I247" s="171">
        <v>0.2</v>
      </c>
      <c r="J247" s="171">
        <v>15.2</v>
      </c>
      <c r="K247" s="171">
        <v>0.08</v>
      </c>
      <c r="L247" s="171">
        <v>105</v>
      </c>
      <c r="M247" s="171">
        <v>70.7</v>
      </c>
      <c r="N247" s="171">
        <v>11.6</v>
      </c>
      <c r="O247" s="172">
        <v>7.0000000000000007E-2</v>
      </c>
    </row>
    <row r="248" spans="1:15" ht="16.5" customHeight="1" thickBot="1" x14ac:dyDescent="0.25">
      <c r="A248" s="226" t="s">
        <v>23</v>
      </c>
      <c r="B248" s="226"/>
      <c r="C248" s="184">
        <f>SUM(C244:C247)</f>
        <v>600</v>
      </c>
      <c r="D248" s="112">
        <f t="shared" ref="D248:O248" si="51">SUM(D244:D247)</f>
        <v>22.05</v>
      </c>
      <c r="E248" s="112">
        <f t="shared" si="51"/>
        <v>22.77</v>
      </c>
      <c r="F248" s="112">
        <f t="shared" si="51"/>
        <v>111.79</v>
      </c>
      <c r="G248" s="112">
        <f t="shared" si="51"/>
        <v>743.16000000000008</v>
      </c>
      <c r="H248" s="112">
        <f t="shared" si="51"/>
        <v>0.44900000000000001</v>
      </c>
      <c r="I248" s="112">
        <f t="shared" si="51"/>
        <v>12.218999999999999</v>
      </c>
      <c r="J248" s="112">
        <f t="shared" si="51"/>
        <v>244.17999999999998</v>
      </c>
      <c r="K248" s="112">
        <f t="shared" si="51"/>
        <v>1.613</v>
      </c>
      <c r="L248" s="112">
        <f t="shared" si="51"/>
        <v>324.93</v>
      </c>
      <c r="M248" s="112">
        <f t="shared" si="51"/>
        <v>362.63</v>
      </c>
      <c r="N248" s="112">
        <f t="shared" si="51"/>
        <v>102.42999999999999</v>
      </c>
      <c r="O248" s="113">
        <f t="shared" si="51"/>
        <v>1.6740000000000002</v>
      </c>
    </row>
    <row r="249" spans="1:15" ht="16.5" customHeight="1" thickTop="1" x14ac:dyDescent="0.2">
      <c r="A249" s="225" t="s">
        <v>24</v>
      </c>
      <c r="B249" s="225"/>
      <c r="C249" s="137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138"/>
    </row>
    <row r="250" spans="1:15" s="25" customFormat="1" ht="26.25" customHeight="1" x14ac:dyDescent="0.2">
      <c r="A250" s="42" t="s">
        <v>269</v>
      </c>
      <c r="B250" s="27" t="s">
        <v>52</v>
      </c>
      <c r="C250" s="28">
        <v>100</v>
      </c>
      <c r="D250" s="29">
        <v>1.3</v>
      </c>
      <c r="E250" s="29">
        <v>10.8</v>
      </c>
      <c r="F250" s="29">
        <v>6.8</v>
      </c>
      <c r="G250" s="29">
        <v>130</v>
      </c>
      <c r="H250" s="29">
        <v>0.04</v>
      </c>
      <c r="I250" s="29">
        <v>8.4</v>
      </c>
      <c r="J250" s="29">
        <v>0</v>
      </c>
      <c r="K250" s="29">
        <v>4.5999999999999996</v>
      </c>
      <c r="L250" s="29">
        <v>23</v>
      </c>
      <c r="M250" s="29">
        <v>40</v>
      </c>
      <c r="N250" s="29">
        <v>18</v>
      </c>
      <c r="O250" s="29">
        <v>0.8</v>
      </c>
    </row>
    <row r="251" spans="1:15" s="35" customFormat="1" ht="15.75" customHeight="1" x14ac:dyDescent="0.2">
      <c r="A251" s="47" t="s">
        <v>312</v>
      </c>
      <c r="B251" s="38" t="s">
        <v>218</v>
      </c>
      <c r="C251" s="179" t="s">
        <v>313</v>
      </c>
      <c r="D251" s="48">
        <v>6.39</v>
      </c>
      <c r="E251" s="48">
        <v>6.44</v>
      </c>
      <c r="F251" s="48">
        <v>22.14</v>
      </c>
      <c r="G251" s="48">
        <v>172.11</v>
      </c>
      <c r="H251" s="48">
        <v>0.11</v>
      </c>
      <c r="I251" s="48">
        <v>8.25</v>
      </c>
      <c r="J251" s="48">
        <v>119.05</v>
      </c>
      <c r="K251" s="48">
        <v>1.38</v>
      </c>
      <c r="L251" s="48">
        <v>126.97</v>
      </c>
      <c r="M251" s="48">
        <v>187.16</v>
      </c>
      <c r="N251" s="48">
        <v>9.7899999999999991</v>
      </c>
      <c r="O251" s="49">
        <v>7.0000000000000007E-2</v>
      </c>
    </row>
    <row r="252" spans="1:15" s="25" customFormat="1" ht="15.75" customHeight="1" x14ac:dyDescent="0.2">
      <c r="A252" s="90" t="s">
        <v>336</v>
      </c>
      <c r="B252" s="146" t="s">
        <v>330</v>
      </c>
      <c r="C252" s="188">
        <v>180</v>
      </c>
      <c r="D252" s="85">
        <v>24</v>
      </c>
      <c r="E252" s="85">
        <v>19.2</v>
      </c>
      <c r="F252" s="85">
        <v>52.8</v>
      </c>
      <c r="G252" s="85">
        <v>480</v>
      </c>
      <c r="H252" s="29">
        <v>0.40799999999999997</v>
      </c>
      <c r="I252" s="29">
        <v>17.64</v>
      </c>
      <c r="J252" s="29">
        <v>69.239999999999995</v>
      </c>
      <c r="K252" s="29">
        <v>1.68</v>
      </c>
      <c r="L252" s="29">
        <v>49.2</v>
      </c>
      <c r="M252" s="29">
        <v>405.6</v>
      </c>
      <c r="N252" s="29">
        <v>66</v>
      </c>
      <c r="O252" s="29">
        <v>7.8719999999999999</v>
      </c>
    </row>
    <row r="253" spans="1:15" s="25" customFormat="1" ht="25.5" customHeight="1" x14ac:dyDescent="0.2">
      <c r="A253" s="42" t="s">
        <v>267</v>
      </c>
      <c r="B253" s="27" t="s">
        <v>61</v>
      </c>
      <c r="C253" s="28">
        <v>60</v>
      </c>
      <c r="D253" s="29">
        <v>3.96</v>
      </c>
      <c r="E253" s="29">
        <v>0.72</v>
      </c>
      <c r="F253" s="29">
        <v>20.04</v>
      </c>
      <c r="G253" s="29">
        <v>104.4</v>
      </c>
      <c r="H253" s="29">
        <v>0.108</v>
      </c>
      <c r="I253" s="29">
        <v>0</v>
      </c>
      <c r="J253" s="29">
        <v>0</v>
      </c>
      <c r="K253" s="29">
        <v>0.84</v>
      </c>
      <c r="L253" s="29">
        <v>21</v>
      </c>
      <c r="M253" s="29">
        <v>94.8</v>
      </c>
      <c r="N253" s="29">
        <v>28.2</v>
      </c>
      <c r="O253" s="29">
        <v>2.34</v>
      </c>
    </row>
    <row r="254" spans="1:15" s="31" customFormat="1" ht="25.5" customHeight="1" x14ac:dyDescent="0.2">
      <c r="A254" s="42" t="s">
        <v>158</v>
      </c>
      <c r="B254" s="27" t="s">
        <v>27</v>
      </c>
      <c r="C254" s="28">
        <v>100</v>
      </c>
      <c r="D254" s="29">
        <v>0.8</v>
      </c>
      <c r="E254" s="29">
        <v>0.4</v>
      </c>
      <c r="F254" s="29">
        <v>8.1</v>
      </c>
      <c r="G254" s="29">
        <v>47</v>
      </c>
      <c r="H254" s="32">
        <v>0.02</v>
      </c>
      <c r="I254" s="32">
        <v>180</v>
      </c>
      <c r="J254" s="32">
        <v>0</v>
      </c>
      <c r="K254" s="32">
        <v>0.3</v>
      </c>
      <c r="L254" s="32">
        <v>40</v>
      </c>
      <c r="M254" s="32">
        <v>34</v>
      </c>
      <c r="N254" s="32">
        <v>25</v>
      </c>
      <c r="O254" s="46">
        <v>0.8</v>
      </c>
    </row>
    <row r="255" spans="1:15" s="25" customFormat="1" ht="15.75" customHeight="1" x14ac:dyDescent="0.2">
      <c r="A255" s="65" t="s">
        <v>310</v>
      </c>
      <c r="B255" s="53" t="s">
        <v>311</v>
      </c>
      <c r="C255" s="28">
        <v>200</v>
      </c>
      <c r="D255" s="29">
        <v>0.2</v>
      </c>
      <c r="E255" s="29">
        <v>0.2</v>
      </c>
      <c r="F255" s="29">
        <v>22</v>
      </c>
      <c r="G255" s="29">
        <v>90</v>
      </c>
      <c r="H255" s="29">
        <v>0</v>
      </c>
      <c r="I255" s="29">
        <v>0.5</v>
      </c>
      <c r="J255" s="29">
        <v>0</v>
      </c>
      <c r="K255" s="29">
        <v>0.1</v>
      </c>
      <c r="L255" s="29">
        <v>4.4000000000000004</v>
      </c>
      <c r="M255" s="29">
        <v>4.7</v>
      </c>
      <c r="N255" s="29">
        <v>0.7</v>
      </c>
      <c r="O255" s="30">
        <v>0.06</v>
      </c>
    </row>
    <row r="256" spans="1:15" ht="16.5" customHeight="1" thickBot="1" x14ac:dyDescent="0.25">
      <c r="A256" s="242" t="s">
        <v>28</v>
      </c>
      <c r="B256" s="242"/>
      <c r="C256" s="223">
        <v>890</v>
      </c>
      <c r="D256" s="149">
        <f t="shared" ref="D256:O256" si="52">SUM(D250:D255)</f>
        <v>36.65</v>
      </c>
      <c r="E256" s="149">
        <f t="shared" si="52"/>
        <v>37.76</v>
      </c>
      <c r="F256" s="149">
        <f t="shared" si="52"/>
        <v>131.88</v>
      </c>
      <c r="G256" s="149">
        <f t="shared" si="52"/>
        <v>1023.51</v>
      </c>
      <c r="H256" s="149">
        <f t="shared" si="52"/>
        <v>0.68599999999999994</v>
      </c>
      <c r="I256" s="149">
        <f t="shared" si="52"/>
        <v>214.79</v>
      </c>
      <c r="J256" s="149">
        <f t="shared" si="52"/>
        <v>188.29</v>
      </c>
      <c r="K256" s="149">
        <f t="shared" si="52"/>
        <v>8.9</v>
      </c>
      <c r="L256" s="149">
        <f t="shared" si="52"/>
        <v>264.57</v>
      </c>
      <c r="M256" s="149">
        <f t="shared" si="52"/>
        <v>766.26</v>
      </c>
      <c r="N256" s="149">
        <f t="shared" si="52"/>
        <v>147.69</v>
      </c>
      <c r="O256" s="150">
        <f t="shared" si="52"/>
        <v>11.942000000000002</v>
      </c>
    </row>
    <row r="257" spans="1:15" ht="16.5" customHeight="1" thickTop="1" x14ac:dyDescent="0.2">
      <c r="A257" s="227" t="s">
        <v>358</v>
      </c>
      <c r="B257" s="227"/>
      <c r="C257" s="114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2"/>
    </row>
    <row r="258" spans="1:15" s="176" customFormat="1" ht="15.75" x14ac:dyDescent="0.2">
      <c r="A258" s="212" t="s">
        <v>353</v>
      </c>
      <c r="B258" s="53" t="s">
        <v>136</v>
      </c>
      <c r="C258" s="28">
        <v>70</v>
      </c>
      <c r="D258" s="29">
        <v>6.7</v>
      </c>
      <c r="E258" s="29">
        <v>9.84</v>
      </c>
      <c r="F258" s="29">
        <v>19.8</v>
      </c>
      <c r="G258" s="29">
        <v>194.56</v>
      </c>
      <c r="H258" s="29">
        <v>0.09</v>
      </c>
      <c r="I258" s="29">
        <v>0</v>
      </c>
      <c r="J258" s="29">
        <v>59</v>
      </c>
      <c r="K258" s="29">
        <v>0</v>
      </c>
      <c r="L258" s="29">
        <v>8.25</v>
      </c>
      <c r="M258" s="29">
        <v>57</v>
      </c>
      <c r="N258" s="29">
        <v>32</v>
      </c>
      <c r="O258" s="213">
        <v>5</v>
      </c>
    </row>
    <row r="259" spans="1:15" s="25" customFormat="1" ht="15.75" customHeight="1" x14ac:dyDescent="0.2">
      <c r="A259" s="42" t="s">
        <v>372</v>
      </c>
      <c r="B259" s="144" t="s">
        <v>142</v>
      </c>
      <c r="C259" s="185" t="s">
        <v>173</v>
      </c>
      <c r="D259" s="29">
        <v>14.234999999999999</v>
      </c>
      <c r="E259" s="29">
        <v>11.882</v>
      </c>
      <c r="F259" s="29">
        <v>52.94</v>
      </c>
      <c r="G259" s="29">
        <v>375.64</v>
      </c>
      <c r="H259" s="29">
        <v>0.19</v>
      </c>
      <c r="I259" s="29">
        <v>0.01</v>
      </c>
      <c r="J259" s="29">
        <v>252</v>
      </c>
      <c r="K259" s="29">
        <v>1.1759999999999999</v>
      </c>
      <c r="L259" s="29">
        <v>224.18</v>
      </c>
      <c r="M259" s="29">
        <v>150.66</v>
      </c>
      <c r="N259" s="29">
        <v>32</v>
      </c>
      <c r="O259" s="29">
        <v>5.2</v>
      </c>
    </row>
    <row r="260" spans="1:15" s="25" customFormat="1" ht="25.5" customHeight="1" x14ac:dyDescent="0.2">
      <c r="A260" s="125" t="s">
        <v>266</v>
      </c>
      <c r="B260" s="126" t="s">
        <v>81</v>
      </c>
      <c r="C260" s="28">
        <v>130</v>
      </c>
      <c r="D260" s="29">
        <v>1.43</v>
      </c>
      <c r="E260" s="29">
        <v>0.26</v>
      </c>
      <c r="F260" s="29">
        <v>4.9400000000000004</v>
      </c>
      <c r="G260" s="29">
        <v>31.2</v>
      </c>
      <c r="H260" s="29">
        <v>7.8E-2</v>
      </c>
      <c r="I260" s="29">
        <v>32.5</v>
      </c>
      <c r="J260" s="29">
        <v>0</v>
      </c>
      <c r="K260" s="29">
        <v>0.91</v>
      </c>
      <c r="L260" s="29">
        <v>18.2</v>
      </c>
      <c r="M260" s="29">
        <v>26</v>
      </c>
      <c r="N260" s="29">
        <v>33.799999999999997</v>
      </c>
      <c r="O260" s="29">
        <v>1.17</v>
      </c>
    </row>
    <row r="261" spans="1:15" s="25" customFormat="1" ht="25.5" customHeight="1" x14ac:dyDescent="0.2">
      <c r="A261" s="42" t="s">
        <v>180</v>
      </c>
      <c r="B261" s="53" t="s">
        <v>74</v>
      </c>
      <c r="C261" s="28">
        <v>200</v>
      </c>
      <c r="D261" s="29">
        <v>0.3</v>
      </c>
      <c r="E261" s="29">
        <v>0</v>
      </c>
      <c r="F261" s="29">
        <v>20.100000000000001</v>
      </c>
      <c r="G261" s="29">
        <v>81</v>
      </c>
      <c r="H261" s="29">
        <v>0</v>
      </c>
      <c r="I261" s="29">
        <v>0.8</v>
      </c>
      <c r="J261" s="29">
        <v>0</v>
      </c>
      <c r="K261" s="29">
        <v>0</v>
      </c>
      <c r="L261" s="29">
        <v>10</v>
      </c>
      <c r="M261" s="29">
        <v>6</v>
      </c>
      <c r="N261" s="29">
        <v>3</v>
      </c>
      <c r="O261" s="29">
        <v>0.6</v>
      </c>
    </row>
    <row r="262" spans="1:15" ht="16.5" customHeight="1" thickBot="1" x14ac:dyDescent="0.25">
      <c r="A262" s="226" t="s">
        <v>359</v>
      </c>
      <c r="B262" s="226"/>
      <c r="C262" s="184">
        <v>600</v>
      </c>
      <c r="D262" s="112">
        <f t="shared" ref="D262:O262" si="53">SUM(D258:D261)</f>
        <v>22.664999999999999</v>
      </c>
      <c r="E262" s="112">
        <f t="shared" si="53"/>
        <v>21.982000000000003</v>
      </c>
      <c r="F262" s="112">
        <f t="shared" si="53"/>
        <v>97.78</v>
      </c>
      <c r="G262" s="112">
        <f t="shared" si="53"/>
        <v>682.40000000000009</v>
      </c>
      <c r="H262" s="112">
        <f t="shared" si="53"/>
        <v>0.35800000000000004</v>
      </c>
      <c r="I262" s="112">
        <f t="shared" si="53"/>
        <v>33.309999999999995</v>
      </c>
      <c r="J262" s="112">
        <f t="shared" si="53"/>
        <v>311</v>
      </c>
      <c r="K262" s="112">
        <f t="shared" si="53"/>
        <v>2.0859999999999999</v>
      </c>
      <c r="L262" s="112">
        <f t="shared" si="53"/>
        <v>260.63</v>
      </c>
      <c r="M262" s="112">
        <f t="shared" si="53"/>
        <v>239.66</v>
      </c>
      <c r="N262" s="112">
        <f t="shared" si="53"/>
        <v>100.8</v>
      </c>
      <c r="O262" s="113">
        <f t="shared" si="53"/>
        <v>11.969999999999999</v>
      </c>
    </row>
    <row r="263" spans="1:15" ht="16.5" customHeight="1" thickTop="1" x14ac:dyDescent="0.2">
      <c r="A263" s="225" t="s">
        <v>360</v>
      </c>
      <c r="B263" s="225"/>
      <c r="C263" s="137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138"/>
    </row>
    <row r="264" spans="1:15" s="25" customFormat="1" ht="24" customHeight="1" x14ac:dyDescent="0.2">
      <c r="A264" s="196" t="s">
        <v>350</v>
      </c>
      <c r="B264" s="27" t="s">
        <v>247</v>
      </c>
      <c r="C264" s="28">
        <v>250</v>
      </c>
      <c r="D264" s="32">
        <v>7.25</v>
      </c>
      <c r="E264" s="32">
        <v>3.75</v>
      </c>
      <c r="F264" s="32">
        <v>28.5</v>
      </c>
      <c r="G264" s="32">
        <v>177.5</v>
      </c>
      <c r="H264" s="32">
        <v>0.08</v>
      </c>
      <c r="I264" s="32">
        <v>1.5</v>
      </c>
      <c r="J264" s="32">
        <v>0.03</v>
      </c>
      <c r="K264" s="32">
        <v>0</v>
      </c>
      <c r="L264" s="32">
        <v>310</v>
      </c>
      <c r="M264" s="32">
        <v>237.5</v>
      </c>
      <c r="N264" s="32">
        <v>37.5</v>
      </c>
      <c r="O264" s="46">
        <v>0.25</v>
      </c>
    </row>
    <row r="265" spans="1:15" s="37" customFormat="1" ht="28.5" customHeight="1" x14ac:dyDescent="0.2">
      <c r="A265" s="203" t="s">
        <v>260</v>
      </c>
      <c r="B265" s="61" t="s">
        <v>261</v>
      </c>
      <c r="C265" s="178">
        <v>100</v>
      </c>
      <c r="D265" s="41">
        <v>6.67</v>
      </c>
      <c r="E265" s="41">
        <v>11.67</v>
      </c>
      <c r="F265" s="41">
        <v>51.17</v>
      </c>
      <c r="G265" s="41">
        <v>456.84</v>
      </c>
      <c r="H265" s="41">
        <v>0.13</v>
      </c>
      <c r="I265" s="41">
        <v>0</v>
      </c>
      <c r="J265" s="41">
        <v>0.12</v>
      </c>
      <c r="K265" s="41">
        <v>1.93</v>
      </c>
      <c r="L265" s="41">
        <v>25</v>
      </c>
      <c r="M265" s="41">
        <v>112.8</v>
      </c>
      <c r="N265" s="41">
        <v>16.670000000000002</v>
      </c>
      <c r="O265" s="54">
        <v>1.45</v>
      </c>
    </row>
    <row r="266" spans="1:15" ht="16.5" customHeight="1" thickBot="1" x14ac:dyDescent="0.25">
      <c r="A266" s="226" t="s">
        <v>364</v>
      </c>
      <c r="B266" s="226"/>
      <c r="C266" s="184">
        <f>SUM(C264:C265)</f>
        <v>350</v>
      </c>
      <c r="D266" s="112">
        <f t="shared" ref="D266:O266" si="54">SUM(D264:D265)</f>
        <v>13.92</v>
      </c>
      <c r="E266" s="112">
        <f t="shared" si="54"/>
        <v>15.42</v>
      </c>
      <c r="F266" s="112">
        <f t="shared" si="54"/>
        <v>79.67</v>
      </c>
      <c r="G266" s="112">
        <f t="shared" si="54"/>
        <v>634.33999999999992</v>
      </c>
      <c r="H266" s="112">
        <f t="shared" si="54"/>
        <v>0.21000000000000002</v>
      </c>
      <c r="I266" s="112">
        <f t="shared" si="54"/>
        <v>1.5</v>
      </c>
      <c r="J266" s="112">
        <f t="shared" si="54"/>
        <v>0.15</v>
      </c>
      <c r="K266" s="112">
        <f t="shared" si="54"/>
        <v>1.93</v>
      </c>
      <c r="L266" s="112">
        <f t="shared" si="54"/>
        <v>335</v>
      </c>
      <c r="M266" s="112">
        <f t="shared" si="54"/>
        <v>350.3</v>
      </c>
      <c r="N266" s="112">
        <f t="shared" si="54"/>
        <v>54.17</v>
      </c>
      <c r="O266" s="113">
        <f t="shared" si="54"/>
        <v>1.7</v>
      </c>
    </row>
    <row r="267" spans="1:15" ht="16.5" customHeight="1" thickTop="1" thickBot="1" x14ac:dyDescent="0.25">
      <c r="A267" s="229" t="s">
        <v>362</v>
      </c>
      <c r="B267" s="230"/>
      <c r="C267" s="128"/>
      <c r="D267" s="78">
        <f t="shared" ref="D267:O267" si="55">D248+D256+D262</f>
        <v>81.365000000000009</v>
      </c>
      <c r="E267" s="78">
        <f t="shared" si="55"/>
        <v>82.512</v>
      </c>
      <c r="F267" s="78">
        <f t="shared" si="55"/>
        <v>341.45000000000005</v>
      </c>
      <c r="G267" s="78">
        <f t="shared" si="55"/>
        <v>2449.0700000000002</v>
      </c>
      <c r="H267" s="78">
        <f t="shared" si="55"/>
        <v>1.4930000000000001</v>
      </c>
      <c r="I267" s="78">
        <f t="shared" si="55"/>
        <v>260.31899999999996</v>
      </c>
      <c r="J267" s="78">
        <f t="shared" si="55"/>
        <v>743.47</v>
      </c>
      <c r="K267" s="78">
        <f t="shared" si="55"/>
        <v>12.599</v>
      </c>
      <c r="L267" s="78">
        <f t="shared" si="55"/>
        <v>850.13</v>
      </c>
      <c r="M267" s="78">
        <f t="shared" si="55"/>
        <v>1368.55</v>
      </c>
      <c r="N267" s="78">
        <f t="shared" si="55"/>
        <v>350.92</v>
      </c>
      <c r="O267" s="78">
        <f t="shared" si="55"/>
        <v>25.585999999999999</v>
      </c>
    </row>
    <row r="268" spans="1:15" ht="16.5" customHeight="1" thickTop="1" thickBot="1" x14ac:dyDescent="0.25">
      <c r="A268" s="229" t="s">
        <v>363</v>
      </c>
      <c r="B268" s="230"/>
      <c r="C268" s="128"/>
      <c r="D268" s="78">
        <f t="shared" ref="D268:O268" si="56">D248+D256+D266</f>
        <v>72.62</v>
      </c>
      <c r="E268" s="78">
        <f t="shared" si="56"/>
        <v>75.95</v>
      </c>
      <c r="F268" s="78">
        <f t="shared" si="56"/>
        <v>323.34000000000003</v>
      </c>
      <c r="G268" s="78">
        <f t="shared" si="56"/>
        <v>2401.0100000000002</v>
      </c>
      <c r="H268" s="78">
        <f t="shared" si="56"/>
        <v>1.345</v>
      </c>
      <c r="I268" s="78">
        <f t="shared" si="56"/>
        <v>228.50899999999999</v>
      </c>
      <c r="J268" s="78">
        <f t="shared" si="56"/>
        <v>432.61999999999995</v>
      </c>
      <c r="K268" s="78">
        <f t="shared" si="56"/>
        <v>12.443</v>
      </c>
      <c r="L268" s="78">
        <f t="shared" si="56"/>
        <v>924.5</v>
      </c>
      <c r="M268" s="78">
        <f t="shared" si="56"/>
        <v>1479.1899999999998</v>
      </c>
      <c r="N268" s="78">
        <f t="shared" si="56"/>
        <v>304.29000000000002</v>
      </c>
      <c r="O268" s="78">
        <f t="shared" si="56"/>
        <v>15.316000000000001</v>
      </c>
    </row>
    <row r="269" spans="1:15" ht="17.25" customHeight="1" thickTop="1" thickBot="1" x14ac:dyDescent="0.25">
      <c r="A269" s="231" t="s">
        <v>82</v>
      </c>
      <c r="B269" s="231"/>
      <c r="C269" s="128"/>
      <c r="D269" s="78">
        <f t="shared" ref="D269:O269" si="57">D248+D256+D262+D266</f>
        <v>95.285000000000011</v>
      </c>
      <c r="E269" s="78">
        <f t="shared" si="57"/>
        <v>97.932000000000002</v>
      </c>
      <c r="F269" s="78">
        <f t="shared" si="57"/>
        <v>421.12000000000006</v>
      </c>
      <c r="G269" s="78">
        <f t="shared" si="57"/>
        <v>3083.41</v>
      </c>
      <c r="H269" s="78">
        <f t="shared" si="57"/>
        <v>1.7030000000000001</v>
      </c>
      <c r="I269" s="78">
        <f t="shared" si="57"/>
        <v>261.81899999999996</v>
      </c>
      <c r="J269" s="78">
        <f t="shared" si="57"/>
        <v>743.62</v>
      </c>
      <c r="K269" s="78">
        <f t="shared" si="57"/>
        <v>14.529</v>
      </c>
      <c r="L269" s="78">
        <f t="shared" si="57"/>
        <v>1185.1300000000001</v>
      </c>
      <c r="M269" s="78">
        <f t="shared" si="57"/>
        <v>1718.85</v>
      </c>
      <c r="N269" s="78">
        <f t="shared" si="57"/>
        <v>405.09000000000003</v>
      </c>
      <c r="O269" s="129">
        <f t="shared" si="57"/>
        <v>27.285999999999998</v>
      </c>
    </row>
    <row r="270" spans="1:15" ht="13.5" customHeight="1" thickTop="1" x14ac:dyDescent="0.2">
      <c r="A270" s="106"/>
      <c r="B270" s="106"/>
      <c r="C270" s="106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</row>
    <row r="271" spans="1:15" ht="12.75" customHeight="1" x14ac:dyDescent="0.2">
      <c r="A271" s="106"/>
      <c r="B271" s="106"/>
      <c r="C271" s="106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244" t="s">
        <v>331</v>
      </c>
      <c r="O271" s="244"/>
    </row>
    <row r="272" spans="1:15" ht="15.75" customHeight="1" x14ac:dyDescent="0.25">
      <c r="A272" s="105" t="s">
        <v>83</v>
      </c>
      <c r="B272" s="106"/>
      <c r="C272" s="106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</row>
    <row r="273" spans="1:15" ht="13.5" customHeight="1" thickBot="1" x14ac:dyDescent="0.25">
      <c r="A273" s="107"/>
      <c r="B273" s="106"/>
      <c r="C273" s="106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</row>
    <row r="274" spans="1:15" ht="16.5" customHeight="1" thickTop="1" thickBot="1" x14ac:dyDescent="0.25">
      <c r="A274" s="232" t="s">
        <v>1</v>
      </c>
      <c r="B274" s="233" t="s">
        <v>2</v>
      </c>
      <c r="C274" s="233" t="s">
        <v>3</v>
      </c>
      <c r="D274" s="234" t="s">
        <v>4</v>
      </c>
      <c r="E274" s="234"/>
      <c r="F274" s="234"/>
      <c r="G274" s="235" t="s">
        <v>5</v>
      </c>
      <c r="H274" s="234" t="s">
        <v>6</v>
      </c>
      <c r="I274" s="234"/>
      <c r="J274" s="234"/>
      <c r="K274" s="234"/>
      <c r="L274" s="236" t="s">
        <v>7</v>
      </c>
      <c r="M274" s="236"/>
      <c r="N274" s="236"/>
      <c r="O274" s="236"/>
    </row>
    <row r="275" spans="1:15" ht="17.25" customHeight="1" thickTop="1" thickBot="1" x14ac:dyDescent="0.25">
      <c r="A275" s="232"/>
      <c r="B275" s="233"/>
      <c r="C275" s="233"/>
      <c r="D275" s="133" t="s">
        <v>8</v>
      </c>
      <c r="E275" s="133" t="s">
        <v>9</v>
      </c>
      <c r="F275" s="133" t="s">
        <v>10</v>
      </c>
      <c r="G275" s="235"/>
      <c r="H275" s="133" t="s">
        <v>11</v>
      </c>
      <c r="I275" s="133" t="s">
        <v>12</v>
      </c>
      <c r="J275" s="133" t="s">
        <v>13</v>
      </c>
      <c r="K275" s="133" t="s">
        <v>14</v>
      </c>
      <c r="L275" s="133" t="s">
        <v>15</v>
      </c>
      <c r="M275" s="133" t="s">
        <v>16</v>
      </c>
      <c r="N275" s="133" t="s">
        <v>17</v>
      </c>
      <c r="O275" s="134" t="s">
        <v>18</v>
      </c>
    </row>
    <row r="276" spans="1:15" ht="16.5" customHeight="1" thickTop="1" x14ac:dyDescent="0.2">
      <c r="A276" s="225" t="s">
        <v>19</v>
      </c>
      <c r="B276" s="225"/>
      <c r="C276" s="110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40"/>
    </row>
    <row r="277" spans="1:15" s="60" customFormat="1" ht="18" customHeight="1" x14ac:dyDescent="0.2">
      <c r="A277" s="69" t="s">
        <v>226</v>
      </c>
      <c r="B277" s="153" t="s">
        <v>147</v>
      </c>
      <c r="C277" s="189" t="s">
        <v>187</v>
      </c>
      <c r="D277" s="86">
        <v>20.350000000000001</v>
      </c>
      <c r="E277" s="86">
        <v>21.73</v>
      </c>
      <c r="F277" s="86">
        <v>71.540000000000006</v>
      </c>
      <c r="G277" s="86">
        <v>561.77</v>
      </c>
      <c r="H277" s="86">
        <v>0.26</v>
      </c>
      <c r="I277" s="86">
        <v>4.5999999999999996</v>
      </c>
      <c r="J277" s="86">
        <v>120</v>
      </c>
      <c r="K277" s="86">
        <v>5.5</v>
      </c>
      <c r="L277" s="86">
        <v>165.53</v>
      </c>
      <c r="M277" s="86">
        <v>128.69</v>
      </c>
      <c r="N277" s="86">
        <v>21</v>
      </c>
      <c r="O277" s="86">
        <v>1.8</v>
      </c>
    </row>
    <row r="278" spans="1:15" s="35" customFormat="1" ht="25.5" customHeight="1" x14ac:dyDescent="0.2">
      <c r="A278" s="47" t="s">
        <v>158</v>
      </c>
      <c r="B278" s="38" t="s">
        <v>62</v>
      </c>
      <c r="C278" s="179">
        <v>120</v>
      </c>
      <c r="D278" s="48">
        <v>0.48</v>
      </c>
      <c r="E278" s="48">
        <v>0.48</v>
      </c>
      <c r="F278" s="48">
        <v>11.76</v>
      </c>
      <c r="G278" s="48">
        <v>56.4</v>
      </c>
      <c r="H278" s="48">
        <v>3.5999999999999997E-2</v>
      </c>
      <c r="I278" s="48">
        <v>12</v>
      </c>
      <c r="J278" s="48">
        <v>0</v>
      </c>
      <c r="K278" s="48">
        <v>0.24</v>
      </c>
      <c r="L278" s="48">
        <v>19.2</v>
      </c>
      <c r="M278" s="48">
        <v>13.2</v>
      </c>
      <c r="N278" s="48">
        <v>10.8</v>
      </c>
      <c r="O278" s="49">
        <v>2.64</v>
      </c>
    </row>
    <row r="279" spans="1:15" s="31" customFormat="1" ht="18" customHeight="1" x14ac:dyDescent="0.2">
      <c r="A279" s="91" t="s">
        <v>302</v>
      </c>
      <c r="B279" s="39" t="s">
        <v>48</v>
      </c>
      <c r="C279" s="178">
        <v>200</v>
      </c>
      <c r="D279" s="41">
        <v>2</v>
      </c>
      <c r="E279" s="41">
        <v>1.85</v>
      </c>
      <c r="F279" s="41">
        <v>14.6</v>
      </c>
      <c r="G279" s="41">
        <v>83</v>
      </c>
      <c r="H279" s="41">
        <v>0.04</v>
      </c>
      <c r="I279" s="41">
        <v>0.03</v>
      </c>
      <c r="J279" s="41">
        <v>0.01</v>
      </c>
      <c r="K279" s="41">
        <v>0</v>
      </c>
      <c r="L279" s="41">
        <v>115.82</v>
      </c>
      <c r="M279" s="41">
        <v>93</v>
      </c>
      <c r="N279" s="41">
        <v>15</v>
      </c>
      <c r="O279" s="54">
        <v>0.87</v>
      </c>
    </row>
    <row r="280" spans="1:15" ht="16.5" customHeight="1" thickBot="1" x14ac:dyDescent="0.25">
      <c r="A280" s="226" t="s">
        <v>23</v>
      </c>
      <c r="B280" s="226"/>
      <c r="C280" s="184">
        <v>550</v>
      </c>
      <c r="D280" s="112">
        <f t="shared" ref="D280:O280" si="58">SUM(D277:D279)</f>
        <v>22.830000000000002</v>
      </c>
      <c r="E280" s="112">
        <f t="shared" si="58"/>
        <v>24.060000000000002</v>
      </c>
      <c r="F280" s="112">
        <f t="shared" si="58"/>
        <v>97.9</v>
      </c>
      <c r="G280" s="112">
        <f t="shared" si="58"/>
        <v>701.17</v>
      </c>
      <c r="H280" s="112">
        <f t="shared" si="58"/>
        <v>0.33599999999999997</v>
      </c>
      <c r="I280" s="112">
        <f t="shared" si="58"/>
        <v>16.630000000000003</v>
      </c>
      <c r="J280" s="112">
        <f t="shared" si="58"/>
        <v>120.01</v>
      </c>
      <c r="K280" s="112">
        <f t="shared" si="58"/>
        <v>5.74</v>
      </c>
      <c r="L280" s="112">
        <f t="shared" si="58"/>
        <v>300.54999999999995</v>
      </c>
      <c r="M280" s="112">
        <f t="shared" si="58"/>
        <v>234.89</v>
      </c>
      <c r="N280" s="112">
        <f t="shared" si="58"/>
        <v>46.8</v>
      </c>
      <c r="O280" s="113">
        <f t="shared" si="58"/>
        <v>5.3100000000000005</v>
      </c>
    </row>
    <row r="281" spans="1:15" ht="17.25" customHeight="1" thickTop="1" x14ac:dyDescent="0.2">
      <c r="A281" s="225" t="s">
        <v>24</v>
      </c>
      <c r="B281" s="225"/>
      <c r="C281" s="154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138"/>
    </row>
    <row r="282" spans="1:15" ht="15.75" customHeight="1" x14ac:dyDescent="0.2">
      <c r="A282" s="121" t="s">
        <v>340</v>
      </c>
      <c r="B282" s="118" t="s">
        <v>148</v>
      </c>
      <c r="C282" s="177" t="s">
        <v>339</v>
      </c>
      <c r="D282" s="119">
        <v>6</v>
      </c>
      <c r="E282" s="119">
        <v>12.75</v>
      </c>
      <c r="F282" s="119">
        <v>6.3</v>
      </c>
      <c r="G282" s="119">
        <v>163.95</v>
      </c>
      <c r="H282" s="119">
        <v>0.02</v>
      </c>
      <c r="I282" s="119">
        <v>4.5</v>
      </c>
      <c r="J282" s="119">
        <v>0.12</v>
      </c>
      <c r="K282" s="119">
        <v>12</v>
      </c>
      <c r="L282" s="119">
        <v>67.5</v>
      </c>
      <c r="M282" s="119">
        <v>0.18</v>
      </c>
      <c r="N282" s="119">
        <v>0</v>
      </c>
      <c r="O282" s="120">
        <v>0</v>
      </c>
    </row>
    <row r="283" spans="1:15" s="25" customFormat="1" ht="18" customHeight="1" x14ac:dyDescent="0.2">
      <c r="A283" s="42" t="s">
        <v>232</v>
      </c>
      <c r="B283" s="27" t="s">
        <v>69</v>
      </c>
      <c r="C283" s="28">
        <v>300</v>
      </c>
      <c r="D283" s="29">
        <v>5.88</v>
      </c>
      <c r="E283" s="29">
        <v>6.42</v>
      </c>
      <c r="F283" s="29">
        <v>24.18</v>
      </c>
      <c r="G283" s="29">
        <v>177.9</v>
      </c>
      <c r="H283" s="29">
        <v>0.17699999999999996</v>
      </c>
      <c r="I283" s="29">
        <v>6.99</v>
      </c>
      <c r="J283" s="29">
        <v>140.87</v>
      </c>
      <c r="K283" s="29">
        <v>2.94</v>
      </c>
      <c r="L283" s="29">
        <v>49.8</v>
      </c>
      <c r="M283" s="29">
        <v>165.3</v>
      </c>
      <c r="N283" s="29">
        <v>45.9</v>
      </c>
      <c r="O283" s="29">
        <v>0.09</v>
      </c>
    </row>
    <row r="284" spans="1:15" s="25" customFormat="1" ht="15.75" customHeight="1" x14ac:dyDescent="0.2">
      <c r="A284" s="65" t="s">
        <v>228</v>
      </c>
      <c r="B284" s="34" t="s">
        <v>63</v>
      </c>
      <c r="C284" s="28">
        <v>120</v>
      </c>
      <c r="D284" s="29">
        <v>6.7</v>
      </c>
      <c r="E284" s="29">
        <v>12.9</v>
      </c>
      <c r="F284" s="29">
        <v>19.5</v>
      </c>
      <c r="G284" s="29">
        <v>219.8</v>
      </c>
      <c r="H284" s="29">
        <v>0.1065</v>
      </c>
      <c r="I284" s="29">
        <v>15.477</v>
      </c>
      <c r="J284" s="29">
        <v>7.2250999999999996E-2</v>
      </c>
      <c r="K284" s="29">
        <v>0.60899999999999999</v>
      </c>
      <c r="L284" s="29">
        <v>273.95</v>
      </c>
      <c r="M284" s="29">
        <v>135.02000000000001</v>
      </c>
      <c r="N284" s="29">
        <v>16.329999999999998</v>
      </c>
      <c r="O284" s="30">
        <v>0.05</v>
      </c>
    </row>
    <row r="285" spans="1:15" s="25" customFormat="1" ht="18" customHeight="1" x14ac:dyDescent="0.2">
      <c r="A285" s="42" t="s">
        <v>233</v>
      </c>
      <c r="B285" s="27" t="s">
        <v>30</v>
      </c>
      <c r="C285" s="28">
        <v>220</v>
      </c>
      <c r="D285" s="29">
        <v>8.2899999999999991</v>
      </c>
      <c r="E285" s="29">
        <v>0.99</v>
      </c>
      <c r="F285" s="29">
        <v>42.67</v>
      </c>
      <c r="G285" s="29">
        <v>212.92</v>
      </c>
      <c r="H285" s="29">
        <v>8.5999999999999993E-2</v>
      </c>
      <c r="I285" s="29">
        <v>1.9E-2</v>
      </c>
      <c r="J285" s="29">
        <v>220</v>
      </c>
      <c r="K285" s="29">
        <v>1.169</v>
      </c>
      <c r="L285" s="29">
        <v>8.375</v>
      </c>
      <c r="M285" s="29">
        <v>77.23</v>
      </c>
      <c r="N285" s="29">
        <v>11.9</v>
      </c>
      <c r="O285" s="29">
        <v>0.59</v>
      </c>
    </row>
    <row r="286" spans="1:15" s="25" customFormat="1" ht="25.5" customHeight="1" x14ac:dyDescent="0.2">
      <c r="A286" s="42" t="s">
        <v>166</v>
      </c>
      <c r="B286" s="27" t="s">
        <v>20</v>
      </c>
      <c r="C286" s="28">
        <v>50</v>
      </c>
      <c r="D286" s="29">
        <v>3.8</v>
      </c>
      <c r="E286" s="29">
        <v>0.4</v>
      </c>
      <c r="F286" s="29">
        <v>24.6</v>
      </c>
      <c r="G286" s="29">
        <v>117.5</v>
      </c>
      <c r="H286" s="29">
        <v>5.5E-2</v>
      </c>
      <c r="I286" s="29">
        <v>0</v>
      </c>
      <c r="J286" s="29">
        <v>0</v>
      </c>
      <c r="K286" s="29">
        <v>0.55000000000000004</v>
      </c>
      <c r="L286" s="29">
        <v>10</v>
      </c>
      <c r="M286" s="29">
        <v>32.5</v>
      </c>
      <c r="N286" s="29">
        <v>7</v>
      </c>
      <c r="O286" s="29">
        <v>0.55000000000000004</v>
      </c>
    </row>
    <row r="287" spans="1:15" s="25" customFormat="1" ht="25.5" customHeight="1" x14ac:dyDescent="0.2">
      <c r="A287" s="42" t="s">
        <v>158</v>
      </c>
      <c r="B287" s="27" t="s">
        <v>36</v>
      </c>
      <c r="C287" s="28">
        <v>100</v>
      </c>
      <c r="D287" s="32">
        <v>0.9</v>
      </c>
      <c r="E287" s="32">
        <v>0.2</v>
      </c>
      <c r="F287" s="32">
        <v>8.1</v>
      </c>
      <c r="G287" s="32">
        <v>43</v>
      </c>
      <c r="H287" s="32">
        <v>0.04</v>
      </c>
      <c r="I287" s="32">
        <v>60</v>
      </c>
      <c r="J287" s="32">
        <v>0</v>
      </c>
      <c r="K287" s="32">
        <v>0.2</v>
      </c>
      <c r="L287" s="32">
        <v>34</v>
      </c>
      <c r="M287" s="32">
        <v>23</v>
      </c>
      <c r="N287" s="32">
        <v>13</v>
      </c>
      <c r="O287" s="46">
        <v>0.3</v>
      </c>
    </row>
    <row r="288" spans="1:15" s="31" customFormat="1" ht="25.5" customHeight="1" x14ac:dyDescent="0.2">
      <c r="A288" s="42" t="s">
        <v>180</v>
      </c>
      <c r="B288" s="27" t="s">
        <v>65</v>
      </c>
      <c r="C288" s="28">
        <v>200</v>
      </c>
      <c r="D288" s="29">
        <v>0.3</v>
      </c>
      <c r="E288" s="29">
        <v>0</v>
      </c>
      <c r="F288" s="29">
        <v>20.100000000000001</v>
      </c>
      <c r="G288" s="29">
        <v>81</v>
      </c>
      <c r="H288" s="29">
        <v>0</v>
      </c>
      <c r="I288" s="29">
        <v>0.8</v>
      </c>
      <c r="J288" s="29">
        <v>0</v>
      </c>
      <c r="K288" s="29">
        <v>0</v>
      </c>
      <c r="L288" s="29">
        <v>10</v>
      </c>
      <c r="M288" s="29">
        <v>6</v>
      </c>
      <c r="N288" s="29">
        <v>3</v>
      </c>
      <c r="O288" s="30">
        <v>0.6</v>
      </c>
    </row>
    <row r="289" spans="1:15" ht="16.5" customHeight="1" thickBot="1" x14ac:dyDescent="0.25">
      <c r="A289" s="226" t="s">
        <v>28</v>
      </c>
      <c r="B289" s="226"/>
      <c r="C289" s="184">
        <v>1143</v>
      </c>
      <c r="D289" s="112">
        <f t="shared" ref="D289:O289" si="59">SUM(D282:D288)</f>
        <v>31.869999999999997</v>
      </c>
      <c r="E289" s="112">
        <f t="shared" si="59"/>
        <v>33.660000000000004</v>
      </c>
      <c r="F289" s="112">
        <f t="shared" si="59"/>
        <v>145.44999999999999</v>
      </c>
      <c r="G289" s="112">
        <f t="shared" si="59"/>
        <v>1016.07</v>
      </c>
      <c r="H289" s="112">
        <f t="shared" si="59"/>
        <v>0.48449999999999993</v>
      </c>
      <c r="I289" s="112">
        <f t="shared" si="59"/>
        <v>87.785999999999987</v>
      </c>
      <c r="J289" s="112">
        <f t="shared" si="59"/>
        <v>361.062251</v>
      </c>
      <c r="K289" s="112">
        <f t="shared" si="59"/>
        <v>17.468</v>
      </c>
      <c r="L289" s="112">
        <f t="shared" si="59"/>
        <v>453.625</v>
      </c>
      <c r="M289" s="112">
        <f t="shared" si="59"/>
        <v>439.23</v>
      </c>
      <c r="N289" s="112">
        <f t="shared" si="59"/>
        <v>97.13</v>
      </c>
      <c r="O289" s="113">
        <f t="shared" si="59"/>
        <v>2.1800000000000002</v>
      </c>
    </row>
    <row r="290" spans="1:15" ht="16.5" customHeight="1" thickTop="1" x14ac:dyDescent="0.2">
      <c r="A290" s="227" t="s">
        <v>358</v>
      </c>
      <c r="B290" s="227"/>
      <c r="C290" s="122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4"/>
    </row>
    <row r="291" spans="1:15" ht="25.5" customHeight="1" x14ac:dyDescent="0.2">
      <c r="A291" s="147" t="s">
        <v>230</v>
      </c>
      <c r="B291" s="142" t="s">
        <v>149</v>
      </c>
      <c r="C291" s="177">
        <v>100</v>
      </c>
      <c r="D291" s="119">
        <v>0.7</v>
      </c>
      <c r="E291" s="119">
        <v>0.1</v>
      </c>
      <c r="F291" s="119">
        <v>1.9</v>
      </c>
      <c r="G291" s="119">
        <v>11</v>
      </c>
      <c r="H291" s="119">
        <v>0.03</v>
      </c>
      <c r="I291" s="119">
        <v>3.5</v>
      </c>
      <c r="J291" s="119">
        <v>0</v>
      </c>
      <c r="K291" s="119">
        <v>0.1</v>
      </c>
      <c r="L291" s="119">
        <v>17.8</v>
      </c>
      <c r="M291" s="119">
        <v>30.3</v>
      </c>
      <c r="N291" s="119">
        <v>14.1</v>
      </c>
      <c r="O291" s="120">
        <v>0.51</v>
      </c>
    </row>
    <row r="292" spans="1:15" s="25" customFormat="1" ht="15.75" customHeight="1" x14ac:dyDescent="0.2">
      <c r="A292" s="69" t="s">
        <v>279</v>
      </c>
      <c r="B292" s="39" t="s">
        <v>193</v>
      </c>
      <c r="C292" s="178">
        <v>110</v>
      </c>
      <c r="D292" s="41">
        <v>8.68</v>
      </c>
      <c r="E292" s="41">
        <v>10.67</v>
      </c>
      <c r="F292" s="41">
        <v>11.99</v>
      </c>
      <c r="G292" s="41">
        <v>178.77</v>
      </c>
      <c r="H292" s="41">
        <v>4.3499999999999997E-2</v>
      </c>
      <c r="I292" s="41">
        <v>2.177</v>
      </c>
      <c r="J292" s="41">
        <v>0.06</v>
      </c>
      <c r="K292" s="41">
        <v>1.248</v>
      </c>
      <c r="L292" s="41">
        <v>54.41</v>
      </c>
      <c r="M292" s="41">
        <v>102.36799999999999</v>
      </c>
      <c r="N292" s="41">
        <v>18.608000000000001</v>
      </c>
      <c r="O292" s="54">
        <v>0.54</v>
      </c>
    </row>
    <row r="293" spans="1:15" s="25" customFormat="1" ht="18" customHeight="1" x14ac:dyDescent="0.2">
      <c r="A293" s="42" t="s">
        <v>234</v>
      </c>
      <c r="B293" s="27" t="s">
        <v>150</v>
      </c>
      <c r="C293" s="28">
        <v>220</v>
      </c>
      <c r="D293" s="29">
        <v>8.7669999999999995</v>
      </c>
      <c r="E293" s="29">
        <v>11.648999999999999</v>
      </c>
      <c r="F293" s="29">
        <v>14.432</v>
      </c>
      <c r="G293" s="29">
        <v>197.56</v>
      </c>
      <c r="H293" s="29">
        <v>0.121</v>
      </c>
      <c r="I293" s="29">
        <v>49.863</v>
      </c>
      <c r="J293" s="29">
        <v>0</v>
      </c>
      <c r="K293" s="29">
        <v>0</v>
      </c>
      <c r="L293" s="29">
        <v>178.93700000000001</v>
      </c>
      <c r="M293" s="29">
        <v>0</v>
      </c>
      <c r="N293" s="29">
        <v>0</v>
      </c>
      <c r="O293" s="29">
        <v>2.9369999999999998</v>
      </c>
    </row>
    <row r="294" spans="1:15" s="25" customFormat="1" ht="25.5" customHeight="1" x14ac:dyDescent="0.2">
      <c r="A294" s="42" t="s">
        <v>166</v>
      </c>
      <c r="B294" s="27" t="s">
        <v>20</v>
      </c>
      <c r="C294" s="28">
        <v>70</v>
      </c>
      <c r="D294" s="29">
        <v>5.32</v>
      </c>
      <c r="E294" s="29">
        <v>0.56000000000000005</v>
      </c>
      <c r="F294" s="29">
        <v>34.44</v>
      </c>
      <c r="G294" s="29">
        <v>164.5</v>
      </c>
      <c r="H294" s="29">
        <v>7.6999999999999999E-2</v>
      </c>
      <c r="I294" s="29">
        <v>0</v>
      </c>
      <c r="J294" s="29">
        <v>0</v>
      </c>
      <c r="K294" s="29">
        <v>0.77</v>
      </c>
      <c r="L294" s="29">
        <v>14</v>
      </c>
      <c r="M294" s="29">
        <v>45.5</v>
      </c>
      <c r="N294" s="29">
        <v>9.8000000000000007</v>
      </c>
      <c r="O294" s="29">
        <v>0.77</v>
      </c>
    </row>
    <row r="295" spans="1:15" s="25" customFormat="1" ht="25.5" customHeight="1" x14ac:dyDescent="0.2">
      <c r="A295" s="65" t="s">
        <v>231</v>
      </c>
      <c r="B295" s="45" t="s">
        <v>151</v>
      </c>
      <c r="C295" s="28">
        <v>200</v>
      </c>
      <c r="D295" s="29">
        <v>0.3</v>
      </c>
      <c r="E295" s="29">
        <v>0</v>
      </c>
      <c r="F295" s="29">
        <v>31.1</v>
      </c>
      <c r="G295" s="29">
        <v>126</v>
      </c>
      <c r="H295" s="29">
        <v>0</v>
      </c>
      <c r="I295" s="29">
        <v>0.1</v>
      </c>
      <c r="J295" s="29">
        <v>0</v>
      </c>
      <c r="K295" s="29">
        <v>0</v>
      </c>
      <c r="L295" s="29">
        <v>14</v>
      </c>
      <c r="M295" s="29">
        <v>12</v>
      </c>
      <c r="N295" s="29">
        <v>3</v>
      </c>
      <c r="O295" s="84">
        <v>0.7</v>
      </c>
    </row>
    <row r="296" spans="1:15" ht="16.5" customHeight="1" thickBot="1" x14ac:dyDescent="0.25">
      <c r="A296" s="226" t="s">
        <v>359</v>
      </c>
      <c r="B296" s="226"/>
      <c r="C296" s="184">
        <f>SUM(C291:C295)</f>
        <v>700</v>
      </c>
      <c r="D296" s="112">
        <f t="shared" ref="D296:O296" si="60">SUM(D291:D295)</f>
        <v>23.766999999999999</v>
      </c>
      <c r="E296" s="112">
        <f t="shared" si="60"/>
        <v>22.978999999999996</v>
      </c>
      <c r="F296" s="112">
        <f t="shared" si="60"/>
        <v>93.861999999999995</v>
      </c>
      <c r="G296" s="139">
        <f>SUM(G291:G295)</f>
        <v>677.83</v>
      </c>
      <c r="H296" s="112">
        <f t="shared" si="60"/>
        <v>0.27150000000000002</v>
      </c>
      <c r="I296" s="112">
        <f t="shared" si="60"/>
        <v>55.64</v>
      </c>
      <c r="J296" s="112">
        <f t="shared" si="60"/>
        <v>0.06</v>
      </c>
      <c r="K296" s="112">
        <f t="shared" si="60"/>
        <v>2.1180000000000003</v>
      </c>
      <c r="L296" s="112">
        <f t="shared" si="60"/>
        <v>279.14699999999999</v>
      </c>
      <c r="M296" s="112">
        <f t="shared" si="60"/>
        <v>190.16800000000001</v>
      </c>
      <c r="N296" s="112">
        <f t="shared" si="60"/>
        <v>45.507999999999996</v>
      </c>
      <c r="O296" s="113">
        <f t="shared" si="60"/>
        <v>5.4569999999999999</v>
      </c>
    </row>
    <row r="297" spans="1:15" ht="16.5" customHeight="1" thickTop="1" x14ac:dyDescent="0.2">
      <c r="A297" s="225" t="s">
        <v>360</v>
      </c>
      <c r="B297" s="225"/>
      <c r="C297" s="137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138"/>
    </row>
    <row r="298" spans="1:15" s="25" customFormat="1" ht="22.5" customHeight="1" x14ac:dyDescent="0.2">
      <c r="A298" s="198" t="s">
        <v>351</v>
      </c>
      <c r="B298" s="199" t="s">
        <v>352</v>
      </c>
      <c r="C298" s="183">
        <v>250</v>
      </c>
      <c r="D298" s="194">
        <v>7.5</v>
      </c>
      <c r="E298" s="194">
        <v>6.25</v>
      </c>
      <c r="F298" s="194">
        <v>27.5</v>
      </c>
      <c r="G298" s="194">
        <v>202</v>
      </c>
      <c r="H298" s="194">
        <v>7.4999999999999997E-2</v>
      </c>
      <c r="I298" s="194">
        <v>1.5</v>
      </c>
      <c r="J298" s="194">
        <v>0.05</v>
      </c>
      <c r="K298" s="194">
        <v>0</v>
      </c>
      <c r="L298" s="194">
        <v>297.5</v>
      </c>
      <c r="M298" s="194">
        <v>227.5</v>
      </c>
      <c r="N298" s="194">
        <v>35</v>
      </c>
      <c r="O298" s="195">
        <v>0.25</v>
      </c>
    </row>
    <row r="299" spans="1:15" s="31" customFormat="1" ht="18" customHeight="1" x14ac:dyDescent="0.2">
      <c r="A299" s="203" t="s">
        <v>253</v>
      </c>
      <c r="B299" s="61" t="s">
        <v>262</v>
      </c>
      <c r="C299" s="207">
        <v>100</v>
      </c>
      <c r="D299" s="208">
        <v>8.16</v>
      </c>
      <c r="E299" s="208">
        <v>6.8</v>
      </c>
      <c r="F299" s="208">
        <v>58.13</v>
      </c>
      <c r="G299" s="208">
        <v>326.8</v>
      </c>
      <c r="H299" s="208">
        <v>0.09</v>
      </c>
      <c r="I299" s="208">
        <v>3.81</v>
      </c>
      <c r="J299" s="208">
        <v>0</v>
      </c>
      <c r="K299" s="208">
        <v>0.63</v>
      </c>
      <c r="L299" s="208">
        <v>11.5</v>
      </c>
      <c r="M299" s="208">
        <v>49.8</v>
      </c>
      <c r="N299" s="208">
        <v>18.8</v>
      </c>
      <c r="O299" s="209">
        <v>0.75</v>
      </c>
    </row>
    <row r="300" spans="1:15" ht="16.5" customHeight="1" thickBot="1" x14ac:dyDescent="0.25">
      <c r="A300" s="226" t="s">
        <v>364</v>
      </c>
      <c r="B300" s="226"/>
      <c r="C300" s="184">
        <f>SUM(C298:C299)</f>
        <v>350</v>
      </c>
      <c r="D300" s="112">
        <f t="shared" ref="D300:O300" si="61">SUM(D298:D299)</f>
        <v>15.66</v>
      </c>
      <c r="E300" s="112">
        <f t="shared" si="61"/>
        <v>13.05</v>
      </c>
      <c r="F300" s="112">
        <f t="shared" si="61"/>
        <v>85.63</v>
      </c>
      <c r="G300" s="112">
        <f>SUM(G298:G299)</f>
        <v>528.79999999999995</v>
      </c>
      <c r="H300" s="112">
        <f t="shared" si="61"/>
        <v>0.16499999999999998</v>
      </c>
      <c r="I300" s="112">
        <f t="shared" si="61"/>
        <v>5.3100000000000005</v>
      </c>
      <c r="J300" s="112">
        <f t="shared" si="61"/>
        <v>0.05</v>
      </c>
      <c r="K300" s="112">
        <f t="shared" si="61"/>
        <v>0.63</v>
      </c>
      <c r="L300" s="112">
        <f t="shared" si="61"/>
        <v>309</v>
      </c>
      <c r="M300" s="112">
        <f t="shared" si="61"/>
        <v>277.3</v>
      </c>
      <c r="N300" s="112">
        <f t="shared" si="61"/>
        <v>53.8</v>
      </c>
      <c r="O300" s="113">
        <f t="shared" si="61"/>
        <v>1</v>
      </c>
    </row>
    <row r="301" spans="1:15" ht="16.5" customHeight="1" thickTop="1" thickBot="1" x14ac:dyDescent="0.25">
      <c r="A301" s="229" t="s">
        <v>362</v>
      </c>
      <c r="B301" s="230"/>
      <c r="C301" s="128"/>
      <c r="D301" s="78">
        <f>D280+D289+D296</f>
        <v>78.466999999999999</v>
      </c>
      <c r="E301" s="78">
        <f t="shared" ref="E301:O301" si="62">E280+E289+E296</f>
        <v>80.698999999999998</v>
      </c>
      <c r="F301" s="78">
        <f t="shared" si="62"/>
        <v>337.21199999999999</v>
      </c>
      <c r="G301" s="78">
        <f t="shared" si="62"/>
        <v>2395.0700000000002</v>
      </c>
      <c r="H301" s="78">
        <f t="shared" si="62"/>
        <v>1.0919999999999999</v>
      </c>
      <c r="I301" s="78">
        <f t="shared" si="62"/>
        <v>160.05599999999998</v>
      </c>
      <c r="J301" s="78">
        <f t="shared" si="62"/>
        <v>481.132251</v>
      </c>
      <c r="K301" s="78">
        <f t="shared" si="62"/>
        <v>25.326000000000001</v>
      </c>
      <c r="L301" s="78">
        <f t="shared" si="62"/>
        <v>1033.3219999999999</v>
      </c>
      <c r="M301" s="78">
        <f t="shared" si="62"/>
        <v>864.28800000000001</v>
      </c>
      <c r="N301" s="78">
        <f t="shared" si="62"/>
        <v>189.43799999999999</v>
      </c>
      <c r="O301" s="78">
        <f t="shared" si="62"/>
        <v>12.946999999999999</v>
      </c>
    </row>
    <row r="302" spans="1:15" ht="16.5" customHeight="1" thickTop="1" thickBot="1" x14ac:dyDescent="0.25">
      <c r="A302" s="229" t="s">
        <v>363</v>
      </c>
      <c r="B302" s="230"/>
      <c r="C302" s="128"/>
      <c r="D302" s="78">
        <f>D280+D289+D300</f>
        <v>70.36</v>
      </c>
      <c r="E302" s="78">
        <f t="shared" ref="E302:O302" si="63">E280+E289+E300</f>
        <v>70.77000000000001</v>
      </c>
      <c r="F302" s="78">
        <f t="shared" si="63"/>
        <v>328.98</v>
      </c>
      <c r="G302" s="78">
        <f t="shared" si="63"/>
        <v>2246.04</v>
      </c>
      <c r="H302" s="78">
        <f t="shared" si="63"/>
        <v>0.98549999999999982</v>
      </c>
      <c r="I302" s="78">
        <f t="shared" si="63"/>
        <v>109.726</v>
      </c>
      <c r="J302" s="78">
        <f t="shared" si="63"/>
        <v>481.12225100000001</v>
      </c>
      <c r="K302" s="78">
        <f t="shared" si="63"/>
        <v>23.837999999999997</v>
      </c>
      <c r="L302" s="78">
        <f t="shared" si="63"/>
        <v>1063.175</v>
      </c>
      <c r="M302" s="78">
        <f t="shared" si="63"/>
        <v>951.42000000000007</v>
      </c>
      <c r="N302" s="78">
        <f t="shared" si="63"/>
        <v>197.73000000000002</v>
      </c>
      <c r="O302" s="78">
        <f t="shared" si="63"/>
        <v>8.49</v>
      </c>
    </row>
    <row r="303" spans="1:15" ht="17.25" customHeight="1" thickTop="1" thickBot="1" x14ac:dyDescent="0.25">
      <c r="A303" s="231" t="s">
        <v>85</v>
      </c>
      <c r="B303" s="231"/>
      <c r="C303" s="128"/>
      <c r="D303" s="78">
        <f t="shared" ref="D303:O303" si="64">D280+D289+D296+D300</f>
        <v>94.126999999999995</v>
      </c>
      <c r="E303" s="78">
        <f t="shared" si="64"/>
        <v>93.748999999999995</v>
      </c>
      <c r="F303" s="78">
        <f t="shared" si="64"/>
        <v>422.84199999999998</v>
      </c>
      <c r="G303" s="78">
        <f t="shared" si="64"/>
        <v>2923.87</v>
      </c>
      <c r="H303" s="78">
        <f t="shared" si="64"/>
        <v>1.2569999999999999</v>
      </c>
      <c r="I303" s="78">
        <f t="shared" si="64"/>
        <v>165.36599999999999</v>
      </c>
      <c r="J303" s="78">
        <f t="shared" si="64"/>
        <v>481.18225100000001</v>
      </c>
      <c r="K303" s="78">
        <f t="shared" si="64"/>
        <v>25.956</v>
      </c>
      <c r="L303" s="78">
        <f t="shared" si="64"/>
        <v>1342.3219999999999</v>
      </c>
      <c r="M303" s="78">
        <f t="shared" si="64"/>
        <v>1141.588</v>
      </c>
      <c r="N303" s="78">
        <f t="shared" si="64"/>
        <v>243.238</v>
      </c>
      <c r="O303" s="129">
        <f t="shared" si="64"/>
        <v>13.946999999999999</v>
      </c>
    </row>
    <row r="304" spans="1:15" ht="13.5" customHeight="1" thickTop="1" x14ac:dyDescent="0.2">
      <c r="A304" s="106"/>
      <c r="B304" s="106"/>
      <c r="C304" s="106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</row>
    <row r="305" spans="1:15" ht="12.75" customHeight="1" x14ac:dyDescent="0.2">
      <c r="A305" s="106"/>
      <c r="B305" s="106"/>
      <c r="C305" s="106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244" t="s">
        <v>331</v>
      </c>
      <c r="O305" s="244"/>
    </row>
    <row r="306" spans="1:15" ht="15.75" customHeight="1" x14ac:dyDescent="0.25">
      <c r="A306" s="105" t="s">
        <v>86</v>
      </c>
      <c r="B306" s="106"/>
      <c r="C306" s="106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pans="1:15" ht="13.5" customHeight="1" thickBot="1" x14ac:dyDescent="0.25">
      <c r="A307" s="107"/>
      <c r="B307" s="106"/>
      <c r="C307" s="106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pans="1:15" ht="16.5" customHeight="1" thickTop="1" thickBot="1" x14ac:dyDescent="0.25">
      <c r="A308" s="232" t="s">
        <v>1</v>
      </c>
      <c r="B308" s="233" t="s">
        <v>2</v>
      </c>
      <c r="C308" s="233" t="s">
        <v>3</v>
      </c>
      <c r="D308" s="234" t="s">
        <v>4</v>
      </c>
      <c r="E308" s="234"/>
      <c r="F308" s="234"/>
      <c r="G308" s="235" t="s">
        <v>5</v>
      </c>
      <c r="H308" s="234" t="s">
        <v>6</v>
      </c>
      <c r="I308" s="234"/>
      <c r="J308" s="234"/>
      <c r="K308" s="234"/>
      <c r="L308" s="236" t="s">
        <v>7</v>
      </c>
      <c r="M308" s="236"/>
      <c r="N308" s="236"/>
      <c r="O308" s="236"/>
    </row>
    <row r="309" spans="1:15" ht="17.25" customHeight="1" thickTop="1" thickBot="1" x14ac:dyDescent="0.25">
      <c r="A309" s="232"/>
      <c r="B309" s="233"/>
      <c r="C309" s="233"/>
      <c r="D309" s="133" t="s">
        <v>8</v>
      </c>
      <c r="E309" s="133" t="s">
        <v>9</v>
      </c>
      <c r="F309" s="133" t="s">
        <v>10</v>
      </c>
      <c r="G309" s="235"/>
      <c r="H309" s="133" t="s">
        <v>11</v>
      </c>
      <c r="I309" s="133" t="s">
        <v>12</v>
      </c>
      <c r="J309" s="133" t="s">
        <v>13</v>
      </c>
      <c r="K309" s="133" t="s">
        <v>14</v>
      </c>
      <c r="L309" s="133" t="s">
        <v>15</v>
      </c>
      <c r="M309" s="133" t="s">
        <v>16</v>
      </c>
      <c r="N309" s="133" t="s">
        <v>17</v>
      </c>
      <c r="O309" s="134" t="s">
        <v>18</v>
      </c>
    </row>
    <row r="310" spans="1:15" ht="16.5" customHeight="1" thickTop="1" x14ac:dyDescent="0.2">
      <c r="A310" s="225" t="s">
        <v>19</v>
      </c>
      <c r="B310" s="225"/>
      <c r="C310" s="110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40"/>
    </row>
    <row r="311" spans="1:15" s="25" customFormat="1" ht="15.75" customHeight="1" x14ac:dyDescent="0.2">
      <c r="A311" s="42" t="s">
        <v>303</v>
      </c>
      <c r="B311" s="27" t="s">
        <v>236</v>
      </c>
      <c r="C311" s="28">
        <v>220</v>
      </c>
      <c r="D311" s="29">
        <v>19.8</v>
      </c>
      <c r="E311" s="29">
        <v>7.577</v>
      </c>
      <c r="F311" s="29">
        <v>62.82</v>
      </c>
      <c r="G311" s="29">
        <v>397.95499999999998</v>
      </c>
      <c r="H311" s="29">
        <v>0.24399999999999999</v>
      </c>
      <c r="I311" s="29">
        <v>0</v>
      </c>
      <c r="J311" s="29">
        <v>223.666</v>
      </c>
      <c r="K311" s="29">
        <v>8.5000000000000006E-2</v>
      </c>
      <c r="L311" s="29">
        <v>107.56</v>
      </c>
      <c r="M311" s="29">
        <v>232.22</v>
      </c>
      <c r="N311" s="29">
        <v>36.659999999999997</v>
      </c>
      <c r="O311" s="29">
        <v>0</v>
      </c>
    </row>
    <row r="312" spans="1:15" s="25" customFormat="1" ht="18" customHeight="1" x14ac:dyDescent="0.2">
      <c r="A312" s="42" t="s">
        <v>167</v>
      </c>
      <c r="B312" s="27" t="s">
        <v>144</v>
      </c>
      <c r="C312" s="28">
        <v>60</v>
      </c>
      <c r="D312" s="29">
        <v>2.74</v>
      </c>
      <c r="E312" s="29">
        <v>13.84</v>
      </c>
      <c r="F312" s="29">
        <v>18</v>
      </c>
      <c r="G312" s="29">
        <v>207.52</v>
      </c>
      <c r="H312" s="29">
        <v>0.05</v>
      </c>
      <c r="I312" s="29">
        <v>0</v>
      </c>
      <c r="J312" s="29">
        <v>60</v>
      </c>
      <c r="K312" s="29">
        <v>0.3</v>
      </c>
      <c r="L312" s="29">
        <v>49.2</v>
      </c>
      <c r="M312" s="29">
        <v>13</v>
      </c>
      <c r="N312" s="29">
        <v>6.05</v>
      </c>
      <c r="O312" s="29">
        <v>0</v>
      </c>
    </row>
    <row r="313" spans="1:15" s="35" customFormat="1" ht="25.5" customHeight="1" x14ac:dyDescent="0.2">
      <c r="A313" s="47" t="s">
        <v>158</v>
      </c>
      <c r="B313" s="38" t="s">
        <v>21</v>
      </c>
      <c r="C313" s="179">
        <v>100</v>
      </c>
      <c r="D313" s="48">
        <v>0.4</v>
      </c>
      <c r="E313" s="48">
        <v>0.3</v>
      </c>
      <c r="F313" s="48">
        <v>10.3</v>
      </c>
      <c r="G313" s="48">
        <v>47</v>
      </c>
      <c r="H313" s="48">
        <v>0.02</v>
      </c>
      <c r="I313" s="48">
        <v>5</v>
      </c>
      <c r="J313" s="48">
        <v>0</v>
      </c>
      <c r="K313" s="48">
        <v>0.4</v>
      </c>
      <c r="L313" s="48">
        <v>19</v>
      </c>
      <c r="M313" s="48">
        <v>16</v>
      </c>
      <c r="N313" s="48">
        <v>12</v>
      </c>
      <c r="O313" s="49">
        <v>2.2999999999999998</v>
      </c>
    </row>
    <row r="314" spans="1:15" ht="31.5" customHeight="1" x14ac:dyDescent="0.2">
      <c r="A314" s="121" t="s">
        <v>235</v>
      </c>
      <c r="B314" s="118" t="s">
        <v>152</v>
      </c>
      <c r="C314" s="177">
        <v>200</v>
      </c>
      <c r="D314" s="119">
        <v>1.4</v>
      </c>
      <c r="E314" s="119">
        <v>1.2</v>
      </c>
      <c r="F314" s="119">
        <v>11.4</v>
      </c>
      <c r="G314" s="119">
        <v>63</v>
      </c>
      <c r="H314" s="119">
        <v>0.02</v>
      </c>
      <c r="I314" s="119">
        <v>0.3</v>
      </c>
      <c r="J314" s="119">
        <v>9.5</v>
      </c>
      <c r="K314" s="119">
        <v>0</v>
      </c>
      <c r="L314" s="119">
        <v>54.3</v>
      </c>
      <c r="M314" s="119">
        <v>38.299999999999997</v>
      </c>
      <c r="N314" s="119">
        <v>6.3</v>
      </c>
      <c r="O314" s="120">
        <v>7.0000000000000007E-2</v>
      </c>
    </row>
    <row r="315" spans="1:15" ht="16.5" customHeight="1" thickBot="1" x14ac:dyDescent="0.25">
      <c r="A315" s="226" t="s">
        <v>23</v>
      </c>
      <c r="B315" s="226"/>
      <c r="C315" s="184">
        <f t="shared" ref="C315:O315" si="65">SUM(C311:C314)</f>
        <v>580</v>
      </c>
      <c r="D315" s="112">
        <f t="shared" si="65"/>
        <v>24.339999999999996</v>
      </c>
      <c r="E315" s="112">
        <f t="shared" si="65"/>
        <v>22.917000000000002</v>
      </c>
      <c r="F315" s="112">
        <f t="shared" si="65"/>
        <v>102.52</v>
      </c>
      <c r="G315" s="139">
        <f t="shared" si="65"/>
        <v>715.47500000000002</v>
      </c>
      <c r="H315" s="112">
        <f t="shared" si="65"/>
        <v>0.33400000000000002</v>
      </c>
      <c r="I315" s="112">
        <f t="shared" si="65"/>
        <v>5.3</v>
      </c>
      <c r="J315" s="112">
        <f t="shared" si="65"/>
        <v>293.166</v>
      </c>
      <c r="K315" s="112">
        <f t="shared" si="65"/>
        <v>0.78500000000000003</v>
      </c>
      <c r="L315" s="112">
        <f t="shared" si="65"/>
        <v>230.06</v>
      </c>
      <c r="M315" s="112">
        <f t="shared" si="65"/>
        <v>299.52000000000004</v>
      </c>
      <c r="N315" s="112">
        <f t="shared" si="65"/>
        <v>61.009999999999991</v>
      </c>
      <c r="O315" s="113">
        <f t="shared" si="65"/>
        <v>2.3699999999999997</v>
      </c>
    </row>
    <row r="316" spans="1:15" ht="16.5" customHeight="1" thickTop="1" x14ac:dyDescent="0.2">
      <c r="A316" s="225" t="s">
        <v>24</v>
      </c>
      <c r="B316" s="225"/>
      <c r="C316" s="137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138"/>
    </row>
    <row r="317" spans="1:15" ht="15.75" customHeight="1" x14ac:dyDescent="0.2">
      <c r="A317" s="65" t="s">
        <v>161</v>
      </c>
      <c r="B317" s="118" t="s">
        <v>317</v>
      </c>
      <c r="C317" s="177">
        <v>100</v>
      </c>
      <c r="D317" s="119">
        <v>1</v>
      </c>
      <c r="E317" s="119">
        <v>6</v>
      </c>
      <c r="F317" s="119">
        <v>3</v>
      </c>
      <c r="G317" s="119">
        <v>70</v>
      </c>
      <c r="H317" s="119">
        <v>0.03</v>
      </c>
      <c r="I317" s="119">
        <v>17</v>
      </c>
      <c r="J317" s="119">
        <v>0</v>
      </c>
      <c r="K317" s="119">
        <v>2.7</v>
      </c>
      <c r="L317" s="119">
        <v>31</v>
      </c>
      <c r="M317" s="119">
        <v>28</v>
      </c>
      <c r="N317" s="119">
        <v>14</v>
      </c>
      <c r="O317" s="120">
        <v>0.5</v>
      </c>
    </row>
    <row r="318" spans="1:15" ht="15.75" customHeight="1" x14ac:dyDescent="0.2">
      <c r="A318" s="121" t="s">
        <v>293</v>
      </c>
      <c r="B318" s="118" t="s">
        <v>159</v>
      </c>
      <c r="C318" s="177">
        <v>270</v>
      </c>
      <c r="D318" s="119">
        <v>2.2599999999999998</v>
      </c>
      <c r="E318" s="119">
        <v>6.75</v>
      </c>
      <c r="F318" s="119">
        <v>18.78</v>
      </c>
      <c r="G318" s="119">
        <v>144.99</v>
      </c>
      <c r="H318" s="119">
        <v>0.11</v>
      </c>
      <c r="I318" s="119">
        <v>25</v>
      </c>
      <c r="J318" s="119">
        <v>33.479999999999997</v>
      </c>
      <c r="K318" s="119">
        <v>45</v>
      </c>
      <c r="L318" s="119">
        <v>113.4</v>
      </c>
      <c r="M318" s="119">
        <v>91.8</v>
      </c>
      <c r="N318" s="119">
        <v>5.4</v>
      </c>
      <c r="O318" s="120">
        <v>0.05</v>
      </c>
    </row>
    <row r="319" spans="1:15" ht="15.75" customHeight="1" x14ac:dyDescent="0.2">
      <c r="A319" s="121" t="s">
        <v>289</v>
      </c>
      <c r="B319" s="118" t="s">
        <v>153</v>
      </c>
      <c r="C319" s="177">
        <v>100</v>
      </c>
      <c r="D319" s="119">
        <v>13.1</v>
      </c>
      <c r="E319" s="119">
        <v>15.3</v>
      </c>
      <c r="F319" s="119">
        <v>13.5</v>
      </c>
      <c r="G319" s="119">
        <v>244.1</v>
      </c>
      <c r="H319" s="119">
        <v>0.18</v>
      </c>
      <c r="I319" s="119">
        <v>9</v>
      </c>
      <c r="J319" s="119">
        <v>0.45</v>
      </c>
      <c r="K319" s="119">
        <v>42</v>
      </c>
      <c r="L319" s="119">
        <v>185</v>
      </c>
      <c r="M319" s="119">
        <v>55</v>
      </c>
      <c r="N319" s="119">
        <v>0</v>
      </c>
      <c r="O319" s="120">
        <v>0</v>
      </c>
    </row>
    <row r="320" spans="1:15" s="25" customFormat="1" ht="18" customHeight="1" x14ac:dyDescent="0.2">
      <c r="A320" s="42" t="s">
        <v>195</v>
      </c>
      <c r="B320" s="27" t="s">
        <v>47</v>
      </c>
      <c r="C320" s="28">
        <v>210</v>
      </c>
      <c r="D320" s="29">
        <v>9.35</v>
      </c>
      <c r="E320" s="29">
        <v>5.15</v>
      </c>
      <c r="F320" s="29">
        <v>55.18</v>
      </c>
      <c r="G320" s="29">
        <v>304.73</v>
      </c>
      <c r="H320" s="29">
        <v>0.08</v>
      </c>
      <c r="I320" s="29">
        <v>0</v>
      </c>
      <c r="J320" s="29">
        <v>140</v>
      </c>
      <c r="K320" s="29">
        <v>1.1200000000000001</v>
      </c>
      <c r="L320" s="29">
        <v>98.4</v>
      </c>
      <c r="M320" s="29">
        <v>249.13</v>
      </c>
      <c r="N320" s="29">
        <v>11.34</v>
      </c>
      <c r="O320" s="29">
        <v>0.12</v>
      </c>
    </row>
    <row r="321" spans="1:15" s="25" customFormat="1" ht="25.5" customHeight="1" x14ac:dyDescent="0.2">
      <c r="A321" s="42" t="s">
        <v>166</v>
      </c>
      <c r="B321" s="27" t="s">
        <v>20</v>
      </c>
      <c r="C321" s="28">
        <v>60</v>
      </c>
      <c r="D321" s="29">
        <v>4.5599999999999996</v>
      </c>
      <c r="E321" s="29">
        <v>0.48</v>
      </c>
      <c r="F321" s="29">
        <v>29.52</v>
      </c>
      <c r="G321" s="29">
        <v>141</v>
      </c>
      <c r="H321" s="29">
        <v>6.6000000000000003E-2</v>
      </c>
      <c r="I321" s="29">
        <v>0</v>
      </c>
      <c r="J321" s="29">
        <v>0</v>
      </c>
      <c r="K321" s="29">
        <v>0.66</v>
      </c>
      <c r="L321" s="29">
        <v>12</v>
      </c>
      <c r="M321" s="29">
        <v>39</v>
      </c>
      <c r="N321" s="29">
        <v>8.4</v>
      </c>
      <c r="O321" s="29">
        <v>0.66</v>
      </c>
    </row>
    <row r="322" spans="1:15" s="25" customFormat="1" ht="25.5" customHeight="1" x14ac:dyDescent="0.2">
      <c r="A322" s="42" t="s">
        <v>158</v>
      </c>
      <c r="B322" s="27" t="s">
        <v>41</v>
      </c>
      <c r="C322" s="28">
        <v>100</v>
      </c>
      <c r="D322" s="32">
        <v>0.8</v>
      </c>
      <c r="E322" s="32">
        <v>0.2</v>
      </c>
      <c r="F322" s="32">
        <v>7.5</v>
      </c>
      <c r="G322" s="32">
        <v>38</v>
      </c>
      <c r="H322" s="32">
        <v>0.06</v>
      </c>
      <c r="I322" s="32">
        <v>38</v>
      </c>
      <c r="J322" s="32">
        <v>0</v>
      </c>
      <c r="K322" s="32">
        <v>0.2</v>
      </c>
      <c r="L322" s="32">
        <v>35</v>
      </c>
      <c r="M322" s="32">
        <v>17</v>
      </c>
      <c r="N322" s="32">
        <v>11</v>
      </c>
      <c r="O322" s="46">
        <v>0.1</v>
      </c>
    </row>
    <row r="323" spans="1:15" s="25" customFormat="1" ht="25.5" customHeight="1" x14ac:dyDescent="0.2">
      <c r="A323" s="42" t="s">
        <v>180</v>
      </c>
      <c r="B323" s="27" t="s">
        <v>56</v>
      </c>
      <c r="C323" s="28">
        <v>200</v>
      </c>
      <c r="D323" s="29">
        <v>0.3</v>
      </c>
      <c r="E323" s="29">
        <v>0</v>
      </c>
      <c r="F323" s="29">
        <v>20.100000000000001</v>
      </c>
      <c r="G323" s="29">
        <v>81</v>
      </c>
      <c r="H323" s="29">
        <v>0</v>
      </c>
      <c r="I323" s="29">
        <v>0.8</v>
      </c>
      <c r="J323" s="29">
        <v>0</v>
      </c>
      <c r="K323" s="29">
        <v>0</v>
      </c>
      <c r="L323" s="29">
        <v>10</v>
      </c>
      <c r="M323" s="29">
        <v>6</v>
      </c>
      <c r="N323" s="29">
        <v>3</v>
      </c>
      <c r="O323" s="30">
        <v>0.6</v>
      </c>
    </row>
    <row r="324" spans="1:15" ht="16.5" customHeight="1" thickBot="1" x14ac:dyDescent="0.25">
      <c r="A324" s="226" t="s">
        <v>28</v>
      </c>
      <c r="B324" s="226"/>
      <c r="C324" s="184">
        <f>SUM(C317:C323)</f>
        <v>1040</v>
      </c>
      <c r="D324" s="112">
        <f t="shared" ref="D324:O324" si="66">SUM(D317:D323)</f>
        <v>31.37</v>
      </c>
      <c r="E324" s="112">
        <f t="shared" si="66"/>
        <v>33.880000000000003</v>
      </c>
      <c r="F324" s="112">
        <f t="shared" si="66"/>
        <v>147.58000000000001</v>
      </c>
      <c r="G324" s="112">
        <f t="shared" si="66"/>
        <v>1023.82</v>
      </c>
      <c r="H324" s="112">
        <f t="shared" si="66"/>
        <v>0.52600000000000002</v>
      </c>
      <c r="I324" s="112">
        <f t="shared" si="66"/>
        <v>89.8</v>
      </c>
      <c r="J324" s="112">
        <f t="shared" si="66"/>
        <v>173.93</v>
      </c>
      <c r="K324" s="112">
        <f t="shared" si="66"/>
        <v>91.68</v>
      </c>
      <c r="L324" s="112">
        <f t="shared" si="66"/>
        <v>484.79999999999995</v>
      </c>
      <c r="M324" s="112">
        <f t="shared" si="66"/>
        <v>485.93</v>
      </c>
      <c r="N324" s="112">
        <f t="shared" si="66"/>
        <v>53.14</v>
      </c>
      <c r="O324" s="113">
        <f t="shared" si="66"/>
        <v>2.0300000000000002</v>
      </c>
    </row>
    <row r="325" spans="1:15" ht="16.5" customHeight="1" thickTop="1" x14ac:dyDescent="0.2">
      <c r="A325" s="227" t="s">
        <v>358</v>
      </c>
      <c r="B325" s="227"/>
      <c r="C325" s="122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4"/>
    </row>
    <row r="326" spans="1:15" s="25" customFormat="1" ht="18" customHeight="1" x14ac:dyDescent="0.2">
      <c r="A326" s="42" t="s">
        <v>163</v>
      </c>
      <c r="B326" s="27" t="s">
        <v>40</v>
      </c>
      <c r="C326" s="28">
        <v>220</v>
      </c>
      <c r="D326" s="29">
        <v>17</v>
      </c>
      <c r="E326" s="29">
        <v>22</v>
      </c>
      <c r="F326" s="29">
        <v>52</v>
      </c>
      <c r="G326" s="29">
        <v>486</v>
      </c>
      <c r="H326" s="29">
        <v>0.19</v>
      </c>
      <c r="I326" s="29">
        <v>0</v>
      </c>
      <c r="J326" s="29">
        <v>118.8</v>
      </c>
      <c r="K326" s="29">
        <v>0.92</v>
      </c>
      <c r="L326" s="29">
        <v>150</v>
      </c>
      <c r="M326" s="29">
        <v>145</v>
      </c>
      <c r="N326" s="29">
        <v>14.19</v>
      </c>
      <c r="O326" s="29">
        <v>0</v>
      </c>
    </row>
    <row r="327" spans="1:15" s="25" customFormat="1" ht="18" customHeight="1" x14ac:dyDescent="0.2">
      <c r="A327" s="42" t="s">
        <v>72</v>
      </c>
      <c r="B327" s="27" t="s">
        <v>73</v>
      </c>
      <c r="C327" s="28">
        <v>150</v>
      </c>
      <c r="D327" s="29">
        <v>4.6500000000000004</v>
      </c>
      <c r="E327" s="29">
        <v>0.3</v>
      </c>
      <c r="F327" s="29">
        <v>10.050000000000001</v>
      </c>
      <c r="G327" s="29">
        <v>60</v>
      </c>
      <c r="H327" s="29">
        <v>0.18</v>
      </c>
      <c r="I327" s="29">
        <v>15</v>
      </c>
      <c r="J327" s="29">
        <v>0.45</v>
      </c>
      <c r="K327" s="29">
        <v>0</v>
      </c>
      <c r="L327" s="29">
        <v>30</v>
      </c>
      <c r="M327" s="29">
        <v>93</v>
      </c>
      <c r="N327" s="29">
        <v>31.5</v>
      </c>
      <c r="O327" s="29">
        <v>1.05</v>
      </c>
    </row>
    <row r="328" spans="1:15" s="25" customFormat="1" ht="25.5" customHeight="1" x14ac:dyDescent="0.2">
      <c r="A328" s="42" t="s">
        <v>166</v>
      </c>
      <c r="B328" s="214" t="s">
        <v>20</v>
      </c>
      <c r="C328" s="215">
        <v>30</v>
      </c>
      <c r="D328" s="216">
        <v>2.2799999999999998</v>
      </c>
      <c r="E328" s="216">
        <v>0.24</v>
      </c>
      <c r="F328" s="216">
        <v>14.76</v>
      </c>
      <c r="G328" s="216">
        <v>70.5</v>
      </c>
      <c r="H328" s="216">
        <v>3.3000000000000002E-2</v>
      </c>
      <c r="I328" s="216">
        <v>0</v>
      </c>
      <c r="J328" s="216">
        <v>0</v>
      </c>
      <c r="K328" s="216">
        <v>0.33</v>
      </c>
      <c r="L328" s="216">
        <v>6</v>
      </c>
      <c r="M328" s="216">
        <v>19.5</v>
      </c>
      <c r="N328" s="216">
        <v>4.2</v>
      </c>
      <c r="O328" s="216">
        <v>0.33</v>
      </c>
    </row>
    <row r="329" spans="1:15" s="37" customFormat="1" ht="25.5" customHeight="1" x14ac:dyDescent="0.2">
      <c r="A329" s="69" t="s">
        <v>208</v>
      </c>
      <c r="B329" s="39" t="s">
        <v>84</v>
      </c>
      <c r="C329" s="178">
        <v>200</v>
      </c>
      <c r="D329" s="41">
        <v>0.7</v>
      </c>
      <c r="E329" s="41">
        <v>0.3</v>
      </c>
      <c r="F329" s="41">
        <v>22.8</v>
      </c>
      <c r="G329" s="41">
        <v>97</v>
      </c>
      <c r="H329" s="87">
        <v>0.01</v>
      </c>
      <c r="I329" s="87">
        <v>70</v>
      </c>
      <c r="J329" s="87">
        <v>0</v>
      </c>
      <c r="K329" s="87">
        <v>0</v>
      </c>
      <c r="L329" s="87">
        <v>12</v>
      </c>
      <c r="M329" s="87">
        <v>3</v>
      </c>
      <c r="N329" s="87">
        <v>3</v>
      </c>
      <c r="O329" s="88">
        <v>1.5</v>
      </c>
    </row>
    <row r="330" spans="1:15" ht="16.5" customHeight="1" thickBot="1" x14ac:dyDescent="0.25">
      <c r="A330" s="226" t="s">
        <v>359</v>
      </c>
      <c r="B330" s="226"/>
      <c r="C330" s="184">
        <f t="shared" ref="C330:O330" si="67">SUM(C326:C329)</f>
        <v>600</v>
      </c>
      <c r="D330" s="112">
        <f t="shared" si="67"/>
        <v>24.63</v>
      </c>
      <c r="E330" s="112">
        <f t="shared" si="67"/>
        <v>22.84</v>
      </c>
      <c r="F330" s="112">
        <f t="shared" si="67"/>
        <v>99.61</v>
      </c>
      <c r="G330" s="112">
        <f t="shared" si="67"/>
        <v>713.5</v>
      </c>
      <c r="H330" s="112">
        <f t="shared" si="67"/>
        <v>0.41300000000000003</v>
      </c>
      <c r="I330" s="112">
        <f t="shared" si="67"/>
        <v>85</v>
      </c>
      <c r="J330" s="112">
        <f t="shared" si="67"/>
        <v>119.25</v>
      </c>
      <c r="K330" s="112">
        <f t="shared" si="67"/>
        <v>1.25</v>
      </c>
      <c r="L330" s="112">
        <f t="shared" si="67"/>
        <v>198</v>
      </c>
      <c r="M330" s="112">
        <f t="shared" si="67"/>
        <v>260.5</v>
      </c>
      <c r="N330" s="112">
        <f t="shared" si="67"/>
        <v>52.89</v>
      </c>
      <c r="O330" s="113">
        <f t="shared" si="67"/>
        <v>2.88</v>
      </c>
    </row>
    <row r="331" spans="1:15" ht="16.5" customHeight="1" thickTop="1" x14ac:dyDescent="0.2">
      <c r="A331" s="225" t="s">
        <v>360</v>
      </c>
      <c r="B331" s="225"/>
      <c r="C331" s="137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138"/>
    </row>
    <row r="332" spans="1:15" s="25" customFormat="1" ht="15.75" customHeight="1" x14ac:dyDescent="0.2">
      <c r="A332" s="192" t="s">
        <v>246</v>
      </c>
      <c r="B332" s="193" t="s">
        <v>248</v>
      </c>
      <c r="C332" s="183">
        <v>250</v>
      </c>
      <c r="D332" s="194">
        <v>7.25</v>
      </c>
      <c r="E332" s="194">
        <v>6.25</v>
      </c>
      <c r="F332" s="194">
        <v>10</v>
      </c>
      <c r="G332" s="194">
        <v>125</v>
      </c>
      <c r="H332" s="194">
        <v>0.1</v>
      </c>
      <c r="I332" s="194">
        <v>14.25</v>
      </c>
      <c r="J332" s="194">
        <v>0.05</v>
      </c>
      <c r="K332" s="194">
        <v>0</v>
      </c>
      <c r="L332" s="194">
        <v>300</v>
      </c>
      <c r="M332" s="194">
        <v>225</v>
      </c>
      <c r="N332" s="194">
        <v>35</v>
      </c>
      <c r="O332" s="195">
        <v>0.25</v>
      </c>
    </row>
    <row r="333" spans="1:15" s="31" customFormat="1" ht="24" x14ac:dyDescent="0.2">
      <c r="A333" s="211" t="s">
        <v>272</v>
      </c>
      <c r="B333" s="61" t="s">
        <v>273</v>
      </c>
      <c r="C333" s="180">
        <v>100</v>
      </c>
      <c r="D333" s="29">
        <v>10.199999999999999</v>
      </c>
      <c r="E333" s="29">
        <v>18.600000000000001</v>
      </c>
      <c r="F333" s="29">
        <v>42.4</v>
      </c>
      <c r="G333" s="29">
        <v>378.67</v>
      </c>
      <c r="H333" s="29">
        <v>0</v>
      </c>
      <c r="I333" s="29">
        <v>0.13</v>
      </c>
      <c r="J333" s="29">
        <v>0</v>
      </c>
      <c r="K333" s="29">
        <v>0</v>
      </c>
      <c r="L333" s="29">
        <v>44</v>
      </c>
      <c r="M333" s="29">
        <v>0</v>
      </c>
      <c r="N333" s="29">
        <v>9.33</v>
      </c>
      <c r="O333" s="29">
        <v>0.53</v>
      </c>
    </row>
    <row r="334" spans="1:15" ht="16.5" customHeight="1" thickBot="1" x14ac:dyDescent="0.25">
      <c r="A334" s="226" t="s">
        <v>364</v>
      </c>
      <c r="B334" s="226"/>
      <c r="C334" s="184">
        <f>SUM(C332:C333)</f>
        <v>350</v>
      </c>
      <c r="D334" s="112">
        <f t="shared" ref="D334:O334" si="68">SUM(D332:D333)</f>
        <v>17.45</v>
      </c>
      <c r="E334" s="112">
        <f t="shared" si="68"/>
        <v>24.85</v>
      </c>
      <c r="F334" s="112">
        <f t="shared" si="68"/>
        <v>52.4</v>
      </c>
      <c r="G334" s="112">
        <f t="shared" si="68"/>
        <v>503.67</v>
      </c>
      <c r="H334" s="112">
        <f t="shared" si="68"/>
        <v>0.1</v>
      </c>
      <c r="I334" s="112">
        <f t="shared" si="68"/>
        <v>14.38</v>
      </c>
      <c r="J334" s="112">
        <f t="shared" si="68"/>
        <v>0.05</v>
      </c>
      <c r="K334" s="112">
        <f t="shared" si="68"/>
        <v>0</v>
      </c>
      <c r="L334" s="112">
        <f t="shared" si="68"/>
        <v>344</v>
      </c>
      <c r="M334" s="112">
        <f t="shared" si="68"/>
        <v>225</v>
      </c>
      <c r="N334" s="112">
        <f t="shared" si="68"/>
        <v>44.33</v>
      </c>
      <c r="O334" s="113">
        <f t="shared" si="68"/>
        <v>0.78</v>
      </c>
    </row>
    <row r="335" spans="1:15" ht="16.5" customHeight="1" thickTop="1" thickBot="1" x14ac:dyDescent="0.25">
      <c r="A335" s="229" t="s">
        <v>362</v>
      </c>
      <c r="B335" s="230"/>
      <c r="C335" s="128"/>
      <c r="D335" s="78">
        <f t="shared" ref="D335:O335" si="69">D324+D330</f>
        <v>56</v>
      </c>
      <c r="E335" s="78">
        <f t="shared" si="69"/>
        <v>56.72</v>
      </c>
      <c r="F335" s="78">
        <f t="shared" si="69"/>
        <v>247.19</v>
      </c>
      <c r="G335" s="78">
        <f t="shared" si="69"/>
        <v>1737.3200000000002</v>
      </c>
      <c r="H335" s="78">
        <f t="shared" si="69"/>
        <v>0.93900000000000006</v>
      </c>
      <c r="I335" s="78">
        <f t="shared" si="69"/>
        <v>174.8</v>
      </c>
      <c r="J335" s="78">
        <f t="shared" si="69"/>
        <v>293.18</v>
      </c>
      <c r="K335" s="78">
        <f t="shared" si="69"/>
        <v>92.93</v>
      </c>
      <c r="L335" s="78">
        <f t="shared" si="69"/>
        <v>682.8</v>
      </c>
      <c r="M335" s="78">
        <f t="shared" si="69"/>
        <v>746.43000000000006</v>
      </c>
      <c r="N335" s="78">
        <f t="shared" si="69"/>
        <v>106.03</v>
      </c>
      <c r="O335" s="78">
        <f t="shared" si="69"/>
        <v>4.91</v>
      </c>
    </row>
    <row r="336" spans="1:15" ht="16.5" customHeight="1" thickTop="1" thickBot="1" x14ac:dyDescent="0.25">
      <c r="A336" s="229" t="s">
        <v>363</v>
      </c>
      <c r="B336" s="230"/>
      <c r="C336" s="128"/>
      <c r="D336" s="78">
        <f t="shared" ref="D336:O336" si="70">D315+D324+D334</f>
        <v>73.16</v>
      </c>
      <c r="E336" s="78">
        <f t="shared" si="70"/>
        <v>81.647000000000006</v>
      </c>
      <c r="F336" s="78">
        <f t="shared" si="70"/>
        <v>302.5</v>
      </c>
      <c r="G336" s="78">
        <f t="shared" si="70"/>
        <v>2242.9650000000001</v>
      </c>
      <c r="H336" s="78">
        <f t="shared" si="70"/>
        <v>0.96000000000000008</v>
      </c>
      <c r="I336" s="78">
        <f t="shared" si="70"/>
        <v>109.47999999999999</v>
      </c>
      <c r="J336" s="78">
        <f t="shared" si="70"/>
        <v>467.14600000000002</v>
      </c>
      <c r="K336" s="78">
        <f t="shared" si="70"/>
        <v>92.465000000000003</v>
      </c>
      <c r="L336" s="78">
        <f t="shared" si="70"/>
        <v>1058.8599999999999</v>
      </c>
      <c r="M336" s="78">
        <f t="shared" si="70"/>
        <v>1010.45</v>
      </c>
      <c r="N336" s="78">
        <f t="shared" si="70"/>
        <v>158.47999999999999</v>
      </c>
      <c r="O336" s="78">
        <f t="shared" si="70"/>
        <v>5.1800000000000006</v>
      </c>
    </row>
    <row r="337" spans="1:15" ht="17.25" customHeight="1" thickTop="1" thickBot="1" x14ac:dyDescent="0.25">
      <c r="A337" s="231" t="s">
        <v>89</v>
      </c>
      <c r="B337" s="231"/>
      <c r="C337" s="128"/>
      <c r="D337" s="78">
        <f t="shared" ref="D337:O337" si="71">D315+D324+D330+D334</f>
        <v>97.789999999999992</v>
      </c>
      <c r="E337" s="78">
        <f t="shared" si="71"/>
        <v>104.48699999999999</v>
      </c>
      <c r="F337" s="78">
        <f t="shared" si="71"/>
        <v>402.11</v>
      </c>
      <c r="G337" s="78">
        <f t="shared" si="71"/>
        <v>2956.4650000000001</v>
      </c>
      <c r="H337" s="78">
        <f t="shared" si="71"/>
        <v>1.3730000000000002</v>
      </c>
      <c r="I337" s="78">
        <f t="shared" si="71"/>
        <v>194.48</v>
      </c>
      <c r="J337" s="78">
        <f t="shared" si="71"/>
        <v>586.39599999999996</v>
      </c>
      <c r="K337" s="78">
        <f t="shared" si="71"/>
        <v>93.715000000000003</v>
      </c>
      <c r="L337" s="78">
        <f t="shared" si="71"/>
        <v>1256.8599999999999</v>
      </c>
      <c r="M337" s="78">
        <f t="shared" si="71"/>
        <v>1270.95</v>
      </c>
      <c r="N337" s="78">
        <f t="shared" si="71"/>
        <v>211.37</v>
      </c>
      <c r="O337" s="129">
        <f t="shared" si="71"/>
        <v>8.06</v>
      </c>
    </row>
    <row r="338" spans="1:15" ht="13.5" customHeight="1" thickTop="1" x14ac:dyDescent="0.2">
      <c r="A338" s="106"/>
      <c r="B338" s="106"/>
      <c r="C338" s="106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</row>
    <row r="339" spans="1:15" ht="12.75" customHeight="1" x14ac:dyDescent="0.2">
      <c r="A339" s="106"/>
      <c r="B339" s="106"/>
      <c r="C339" s="106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244" t="s">
        <v>331</v>
      </c>
      <c r="O339" s="244"/>
    </row>
    <row r="340" spans="1:15" ht="15.75" customHeight="1" x14ac:dyDescent="0.25">
      <c r="A340" s="105" t="s">
        <v>90</v>
      </c>
      <c r="B340" s="106"/>
      <c r="C340" s="106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</row>
    <row r="341" spans="1:15" ht="13.5" customHeight="1" thickBot="1" x14ac:dyDescent="0.25">
      <c r="A341" s="107"/>
      <c r="B341" s="106"/>
      <c r="C341" s="106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</row>
    <row r="342" spans="1:15" ht="16.5" customHeight="1" thickTop="1" thickBot="1" x14ac:dyDescent="0.25">
      <c r="A342" s="232" t="s">
        <v>1</v>
      </c>
      <c r="B342" s="233" t="s">
        <v>2</v>
      </c>
      <c r="C342" s="233" t="s">
        <v>3</v>
      </c>
      <c r="D342" s="234" t="s">
        <v>4</v>
      </c>
      <c r="E342" s="234"/>
      <c r="F342" s="234"/>
      <c r="G342" s="235" t="s">
        <v>5</v>
      </c>
      <c r="H342" s="234" t="s">
        <v>6</v>
      </c>
      <c r="I342" s="234"/>
      <c r="J342" s="234"/>
      <c r="K342" s="234"/>
      <c r="L342" s="236" t="s">
        <v>7</v>
      </c>
      <c r="M342" s="236"/>
      <c r="N342" s="236"/>
      <c r="O342" s="236"/>
    </row>
    <row r="343" spans="1:15" ht="17.25" customHeight="1" thickTop="1" thickBot="1" x14ac:dyDescent="0.25">
      <c r="A343" s="232"/>
      <c r="B343" s="233"/>
      <c r="C343" s="233"/>
      <c r="D343" s="133" t="s">
        <v>8</v>
      </c>
      <c r="E343" s="133" t="s">
        <v>9</v>
      </c>
      <c r="F343" s="133" t="s">
        <v>10</v>
      </c>
      <c r="G343" s="235"/>
      <c r="H343" s="133" t="s">
        <v>11</v>
      </c>
      <c r="I343" s="133" t="s">
        <v>12</v>
      </c>
      <c r="J343" s="133" t="s">
        <v>13</v>
      </c>
      <c r="K343" s="133" t="s">
        <v>14</v>
      </c>
      <c r="L343" s="133" t="s">
        <v>15</v>
      </c>
      <c r="M343" s="133" t="s">
        <v>16</v>
      </c>
      <c r="N343" s="133" t="s">
        <v>17</v>
      </c>
      <c r="O343" s="134" t="s">
        <v>18</v>
      </c>
    </row>
    <row r="344" spans="1:15" ht="16.5" customHeight="1" thickTop="1" x14ac:dyDescent="0.2">
      <c r="A344" s="225" t="s">
        <v>19</v>
      </c>
      <c r="B344" s="225"/>
      <c r="C344" s="110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40"/>
    </row>
    <row r="345" spans="1:15" s="176" customFormat="1" ht="15.75" x14ac:dyDescent="0.2">
      <c r="A345" s="212" t="s">
        <v>353</v>
      </c>
      <c r="B345" s="53" t="s">
        <v>136</v>
      </c>
      <c r="C345" s="28">
        <v>70</v>
      </c>
      <c r="D345" s="29">
        <v>6.7</v>
      </c>
      <c r="E345" s="29">
        <v>9.84</v>
      </c>
      <c r="F345" s="29">
        <v>19.8</v>
      </c>
      <c r="G345" s="29">
        <v>194.56</v>
      </c>
      <c r="H345" s="29">
        <v>0.09</v>
      </c>
      <c r="I345" s="29">
        <v>0</v>
      </c>
      <c r="J345" s="29">
        <v>59</v>
      </c>
      <c r="K345" s="29">
        <v>0</v>
      </c>
      <c r="L345" s="29">
        <v>8.25</v>
      </c>
      <c r="M345" s="29">
        <v>57</v>
      </c>
      <c r="N345" s="29">
        <v>32</v>
      </c>
      <c r="O345" s="213">
        <v>5</v>
      </c>
    </row>
    <row r="346" spans="1:15" s="25" customFormat="1" ht="18" customHeight="1" x14ac:dyDescent="0.2">
      <c r="A346" s="42" t="s">
        <v>222</v>
      </c>
      <c r="B346" s="144" t="s">
        <v>142</v>
      </c>
      <c r="C346" s="185" t="s">
        <v>176</v>
      </c>
      <c r="D346" s="29">
        <v>16.399999999999999</v>
      </c>
      <c r="E346" s="29">
        <v>13.708</v>
      </c>
      <c r="F346" s="29">
        <v>60.9</v>
      </c>
      <c r="G346" s="29">
        <v>432.03199999999998</v>
      </c>
      <c r="H346" s="29">
        <v>0.21099999999999999</v>
      </c>
      <c r="I346" s="29">
        <v>1.7999999999999999E-2</v>
      </c>
      <c r="J346" s="29">
        <v>289.8</v>
      </c>
      <c r="K346" s="29">
        <v>1.085</v>
      </c>
      <c r="L346" s="29">
        <v>257.8</v>
      </c>
      <c r="M346" s="29">
        <v>173.25</v>
      </c>
      <c r="N346" s="29">
        <v>40</v>
      </c>
      <c r="O346" s="29">
        <v>6.5</v>
      </c>
    </row>
    <row r="347" spans="1:15" s="31" customFormat="1" ht="25.5" customHeight="1" x14ac:dyDescent="0.2">
      <c r="A347" s="42" t="s">
        <v>158</v>
      </c>
      <c r="B347" s="27" t="s">
        <v>27</v>
      </c>
      <c r="C347" s="28">
        <v>100</v>
      </c>
      <c r="D347" s="29">
        <v>0.8</v>
      </c>
      <c r="E347" s="29">
        <v>0.4</v>
      </c>
      <c r="F347" s="29">
        <v>8.1</v>
      </c>
      <c r="G347" s="29">
        <v>47</v>
      </c>
      <c r="H347" s="32">
        <v>0.02</v>
      </c>
      <c r="I347" s="32">
        <v>180</v>
      </c>
      <c r="J347" s="32">
        <v>0</v>
      </c>
      <c r="K347" s="32">
        <v>0.3</v>
      </c>
      <c r="L347" s="32">
        <v>40</v>
      </c>
      <c r="M347" s="32">
        <v>34</v>
      </c>
      <c r="N347" s="32">
        <v>25</v>
      </c>
      <c r="O347" s="46">
        <v>0.8</v>
      </c>
    </row>
    <row r="348" spans="1:15" s="25" customFormat="1" ht="25.5" customHeight="1" x14ac:dyDescent="0.2">
      <c r="A348" s="42" t="s">
        <v>177</v>
      </c>
      <c r="B348" s="27" t="s">
        <v>35</v>
      </c>
      <c r="C348" s="28">
        <v>200</v>
      </c>
      <c r="D348" s="29">
        <v>0.1</v>
      </c>
      <c r="E348" s="29">
        <v>0</v>
      </c>
      <c r="F348" s="29">
        <v>15.2</v>
      </c>
      <c r="G348" s="29">
        <v>61</v>
      </c>
      <c r="H348" s="29">
        <v>0</v>
      </c>
      <c r="I348" s="29">
        <v>2.8</v>
      </c>
      <c r="J348" s="29">
        <v>0</v>
      </c>
      <c r="K348" s="29">
        <v>0</v>
      </c>
      <c r="L348" s="29">
        <v>14.2</v>
      </c>
      <c r="M348" s="29">
        <v>4</v>
      </c>
      <c r="N348" s="29">
        <v>2</v>
      </c>
      <c r="O348" s="30">
        <v>0.4</v>
      </c>
    </row>
    <row r="349" spans="1:15" ht="16.5" customHeight="1" thickBot="1" x14ac:dyDescent="0.25">
      <c r="A349" s="226" t="s">
        <v>23</v>
      </c>
      <c r="B349" s="226"/>
      <c r="C349" s="184">
        <v>620</v>
      </c>
      <c r="D349" s="112">
        <f t="shared" ref="D349:O349" si="72">SUM(D345:D348)</f>
        <v>24</v>
      </c>
      <c r="E349" s="112">
        <f t="shared" si="72"/>
        <v>23.948</v>
      </c>
      <c r="F349" s="112">
        <f t="shared" si="72"/>
        <v>104</v>
      </c>
      <c r="G349" s="112">
        <f t="shared" si="72"/>
        <v>734.59199999999998</v>
      </c>
      <c r="H349" s="112">
        <f t="shared" si="72"/>
        <v>0.32100000000000001</v>
      </c>
      <c r="I349" s="112">
        <f t="shared" si="72"/>
        <v>182.81800000000001</v>
      </c>
      <c r="J349" s="112">
        <f t="shared" si="72"/>
        <v>348.8</v>
      </c>
      <c r="K349" s="112">
        <f t="shared" si="72"/>
        <v>1.385</v>
      </c>
      <c r="L349" s="112">
        <f t="shared" si="72"/>
        <v>320.25</v>
      </c>
      <c r="M349" s="112">
        <f t="shared" si="72"/>
        <v>268.25</v>
      </c>
      <c r="N349" s="112">
        <f t="shared" si="72"/>
        <v>99</v>
      </c>
      <c r="O349" s="113">
        <f t="shared" si="72"/>
        <v>12.700000000000001</v>
      </c>
    </row>
    <row r="350" spans="1:15" ht="16.5" customHeight="1" thickTop="1" x14ac:dyDescent="0.2">
      <c r="A350" s="225" t="s">
        <v>24</v>
      </c>
      <c r="B350" s="225"/>
      <c r="C350" s="137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138"/>
    </row>
    <row r="351" spans="1:15" ht="25.5" customHeight="1" x14ac:dyDescent="0.2">
      <c r="A351" s="121" t="s">
        <v>170</v>
      </c>
      <c r="B351" s="118" t="s">
        <v>29</v>
      </c>
      <c r="C351" s="177">
        <v>100</v>
      </c>
      <c r="D351" s="119">
        <v>1.1000000000000001</v>
      </c>
      <c r="E351" s="119">
        <v>6.2</v>
      </c>
      <c r="F351" s="119">
        <v>3.7</v>
      </c>
      <c r="G351" s="119">
        <v>75</v>
      </c>
      <c r="H351" s="119">
        <v>0.06</v>
      </c>
      <c r="I351" s="119">
        <v>22.1</v>
      </c>
      <c r="J351" s="119">
        <v>0</v>
      </c>
      <c r="K351" s="119">
        <v>3.3</v>
      </c>
      <c r="L351" s="119">
        <v>15</v>
      </c>
      <c r="M351" s="119">
        <v>26</v>
      </c>
      <c r="N351" s="119">
        <v>20</v>
      </c>
      <c r="O351" s="120">
        <v>0.9</v>
      </c>
    </row>
    <row r="352" spans="1:15" s="25" customFormat="1" ht="18" customHeight="1" x14ac:dyDescent="0.2">
      <c r="A352" s="42" t="s">
        <v>209</v>
      </c>
      <c r="B352" s="27" t="s">
        <v>46</v>
      </c>
      <c r="C352" s="28">
        <v>300</v>
      </c>
      <c r="D352" s="29">
        <v>2.76</v>
      </c>
      <c r="E352" s="29">
        <v>5.0999999999999996</v>
      </c>
      <c r="F352" s="29">
        <v>18.149999999999999</v>
      </c>
      <c r="G352" s="29">
        <v>129.6</v>
      </c>
      <c r="H352" s="29">
        <v>0.23399999999999999</v>
      </c>
      <c r="I352" s="29">
        <v>10.41</v>
      </c>
      <c r="J352" s="29">
        <v>321</v>
      </c>
      <c r="K352" s="29">
        <v>0.27</v>
      </c>
      <c r="L352" s="29">
        <v>22.8</v>
      </c>
      <c r="M352" s="29">
        <v>77.385999999999996</v>
      </c>
      <c r="N352" s="29">
        <v>30.6</v>
      </c>
      <c r="O352" s="29">
        <v>6.66</v>
      </c>
    </row>
    <row r="353" spans="1:15" s="25" customFormat="1" ht="18" customHeight="1" x14ac:dyDescent="0.2">
      <c r="A353" s="69" t="s">
        <v>240</v>
      </c>
      <c r="B353" s="39" t="s">
        <v>239</v>
      </c>
      <c r="C353" s="178">
        <v>200</v>
      </c>
      <c r="D353" s="41">
        <v>24.6</v>
      </c>
      <c r="E353" s="41">
        <v>21.18</v>
      </c>
      <c r="F353" s="41">
        <v>77.73</v>
      </c>
      <c r="G353" s="41">
        <v>600.28</v>
      </c>
      <c r="H353" s="41">
        <v>0.31</v>
      </c>
      <c r="I353" s="41">
        <v>5.33</v>
      </c>
      <c r="J353" s="41">
        <v>125</v>
      </c>
      <c r="K353" s="41">
        <v>0</v>
      </c>
      <c r="L353" s="41">
        <v>260.49</v>
      </c>
      <c r="M353" s="41">
        <v>30.61</v>
      </c>
      <c r="N353" s="41">
        <v>56</v>
      </c>
      <c r="O353" s="41">
        <v>10.36</v>
      </c>
    </row>
    <row r="354" spans="1:15" s="25" customFormat="1" ht="25.5" customHeight="1" x14ac:dyDescent="0.2">
      <c r="A354" s="42" t="s">
        <v>267</v>
      </c>
      <c r="B354" s="27" t="s">
        <v>61</v>
      </c>
      <c r="C354" s="28">
        <v>30</v>
      </c>
      <c r="D354" s="29">
        <v>1.98</v>
      </c>
      <c r="E354" s="29">
        <v>0.36</v>
      </c>
      <c r="F354" s="29">
        <v>10.02</v>
      </c>
      <c r="G354" s="29">
        <v>52.2</v>
      </c>
      <c r="H354" s="29">
        <v>5.3999999999999999E-2</v>
      </c>
      <c r="I354" s="29">
        <v>0</v>
      </c>
      <c r="J354" s="29">
        <v>0</v>
      </c>
      <c r="K354" s="29">
        <v>0.42</v>
      </c>
      <c r="L354" s="29">
        <v>10.5</v>
      </c>
      <c r="M354" s="29">
        <v>47.4</v>
      </c>
      <c r="N354" s="29">
        <v>14.1</v>
      </c>
      <c r="O354" s="29">
        <v>1.17</v>
      </c>
    </row>
    <row r="355" spans="1:15" s="25" customFormat="1" ht="25.5" customHeight="1" x14ac:dyDescent="0.2">
      <c r="A355" s="42" t="s">
        <v>158</v>
      </c>
      <c r="B355" s="27" t="s">
        <v>39</v>
      </c>
      <c r="C355" s="28">
        <v>100</v>
      </c>
      <c r="D355" s="29">
        <v>1.5</v>
      </c>
      <c r="E355" s="29">
        <v>0.5</v>
      </c>
      <c r="F355" s="29">
        <v>21</v>
      </c>
      <c r="G355" s="29">
        <v>96</v>
      </c>
      <c r="H355" s="29">
        <v>0.04</v>
      </c>
      <c r="I355" s="29">
        <v>10</v>
      </c>
      <c r="J355" s="29">
        <v>0</v>
      </c>
      <c r="K355" s="29">
        <v>0.4</v>
      </c>
      <c r="L355" s="29">
        <v>8</v>
      </c>
      <c r="M355" s="29">
        <v>42</v>
      </c>
      <c r="N355" s="29">
        <v>28</v>
      </c>
      <c r="O355" s="30">
        <v>0.6</v>
      </c>
    </row>
    <row r="356" spans="1:15" ht="15.75" customHeight="1" x14ac:dyDescent="0.2">
      <c r="A356" s="121" t="s">
        <v>292</v>
      </c>
      <c r="B356" s="118" t="s">
        <v>162</v>
      </c>
      <c r="C356" s="177">
        <v>200</v>
      </c>
      <c r="D356" s="119">
        <v>0.4</v>
      </c>
      <c r="E356" s="119">
        <v>0.2</v>
      </c>
      <c r="F356" s="119">
        <v>13.7</v>
      </c>
      <c r="G356" s="119">
        <v>58.2</v>
      </c>
      <c r="H356" s="119">
        <v>0.02</v>
      </c>
      <c r="I356" s="119">
        <v>16.7</v>
      </c>
      <c r="J356" s="119">
        <v>0</v>
      </c>
      <c r="K356" s="119">
        <v>0.1</v>
      </c>
      <c r="L356" s="119">
        <v>8.1</v>
      </c>
      <c r="M356" s="119">
        <v>6.4</v>
      </c>
      <c r="N356" s="119">
        <v>6.3</v>
      </c>
      <c r="O356" s="120">
        <v>0.28999999999999998</v>
      </c>
    </row>
    <row r="357" spans="1:15" ht="15.75" customHeight="1" thickBot="1" x14ac:dyDescent="0.25">
      <c r="A357" s="226" t="s">
        <v>28</v>
      </c>
      <c r="B357" s="226"/>
      <c r="C357" s="184">
        <f t="shared" ref="C357:O357" si="73">SUM(C351:C356)</f>
        <v>930</v>
      </c>
      <c r="D357" s="112">
        <f t="shared" si="73"/>
        <v>32.340000000000003</v>
      </c>
      <c r="E357" s="112">
        <f t="shared" si="73"/>
        <v>33.540000000000006</v>
      </c>
      <c r="F357" s="112">
        <f t="shared" si="73"/>
        <v>144.29999999999998</v>
      </c>
      <c r="G357" s="139">
        <f t="shared" si="73"/>
        <v>1011.2800000000001</v>
      </c>
      <c r="H357" s="112">
        <f t="shared" si="73"/>
        <v>0.71800000000000008</v>
      </c>
      <c r="I357" s="112">
        <f t="shared" si="73"/>
        <v>64.540000000000006</v>
      </c>
      <c r="J357" s="112">
        <f t="shared" si="73"/>
        <v>446</v>
      </c>
      <c r="K357" s="112">
        <f t="shared" si="73"/>
        <v>4.4899999999999993</v>
      </c>
      <c r="L357" s="112">
        <f t="shared" si="73"/>
        <v>324.89000000000004</v>
      </c>
      <c r="M357" s="112">
        <f t="shared" si="73"/>
        <v>229.79599999999999</v>
      </c>
      <c r="N357" s="112">
        <f t="shared" si="73"/>
        <v>155</v>
      </c>
      <c r="O357" s="113">
        <f t="shared" si="73"/>
        <v>19.980000000000004</v>
      </c>
    </row>
    <row r="358" spans="1:15" ht="15.75" customHeight="1" thickTop="1" x14ac:dyDescent="0.2">
      <c r="A358" s="227" t="s">
        <v>358</v>
      </c>
      <c r="B358" s="227"/>
      <c r="C358" s="122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4"/>
    </row>
    <row r="359" spans="1:15" s="25" customFormat="1" ht="18" customHeight="1" x14ac:dyDescent="0.2">
      <c r="A359" s="69" t="s">
        <v>197</v>
      </c>
      <c r="B359" s="39" t="s">
        <v>349</v>
      </c>
      <c r="C359" s="178">
        <v>100</v>
      </c>
      <c r="D359" s="41">
        <v>2.2000000000000002</v>
      </c>
      <c r="E359" s="41">
        <v>0.4</v>
      </c>
      <c r="F359" s="41">
        <v>11.2</v>
      </c>
      <c r="G359" s="41">
        <v>58</v>
      </c>
      <c r="H359" s="41">
        <v>0.02</v>
      </c>
      <c r="I359" s="41">
        <v>4.8</v>
      </c>
      <c r="J359" s="41">
        <v>0.02</v>
      </c>
      <c r="K359" s="41">
        <v>0</v>
      </c>
      <c r="L359" s="41">
        <v>3.2</v>
      </c>
      <c r="M359" s="41">
        <v>50</v>
      </c>
      <c r="N359" s="41">
        <v>0</v>
      </c>
      <c r="O359" s="41">
        <v>0.4</v>
      </c>
    </row>
    <row r="360" spans="1:15" s="37" customFormat="1" ht="15.75" customHeight="1" x14ac:dyDescent="0.2">
      <c r="A360" s="47" t="s">
        <v>241</v>
      </c>
      <c r="B360" s="38" t="s">
        <v>371</v>
      </c>
      <c r="C360" s="179">
        <v>120</v>
      </c>
      <c r="D360" s="48">
        <v>9.1</v>
      </c>
      <c r="E360" s="48">
        <v>9.4</v>
      </c>
      <c r="F360" s="48">
        <v>18.8</v>
      </c>
      <c r="G360" s="48">
        <v>195.7</v>
      </c>
      <c r="H360" s="48">
        <v>0.02</v>
      </c>
      <c r="I360" s="48">
        <v>1.998</v>
      </c>
      <c r="J360" s="48">
        <v>1.8898999999999999E-2</v>
      </c>
      <c r="K360" s="48">
        <v>0.21</v>
      </c>
      <c r="L360" s="48">
        <v>18.28</v>
      </c>
      <c r="M360" s="48">
        <v>7.7</v>
      </c>
      <c r="N360" s="48">
        <v>19.983000000000001</v>
      </c>
      <c r="O360" s="49">
        <v>0.64</v>
      </c>
    </row>
    <row r="361" spans="1:15" s="31" customFormat="1" ht="18" customHeight="1" x14ac:dyDescent="0.2">
      <c r="A361" s="42" t="s">
        <v>242</v>
      </c>
      <c r="B361" s="27" t="s">
        <v>145</v>
      </c>
      <c r="C361" s="28" t="s">
        <v>341</v>
      </c>
      <c r="D361" s="29">
        <v>4.18</v>
      </c>
      <c r="E361" s="29">
        <v>10.78</v>
      </c>
      <c r="F361" s="29">
        <v>28.89</v>
      </c>
      <c r="G361" s="29">
        <v>229.31</v>
      </c>
      <c r="H361" s="29">
        <v>0.22</v>
      </c>
      <c r="I361" s="29">
        <v>1.6</v>
      </c>
      <c r="J361" s="29">
        <v>140</v>
      </c>
      <c r="K361" s="29">
        <v>0.22</v>
      </c>
      <c r="L361" s="29">
        <v>24.2</v>
      </c>
      <c r="M361" s="29">
        <v>120</v>
      </c>
      <c r="N361" s="29">
        <v>22.45</v>
      </c>
      <c r="O361" s="30">
        <v>0.02</v>
      </c>
    </row>
    <row r="362" spans="1:15" s="25" customFormat="1" ht="25.5" customHeight="1" x14ac:dyDescent="0.2">
      <c r="A362" s="42" t="s">
        <v>267</v>
      </c>
      <c r="B362" s="27" t="s">
        <v>61</v>
      </c>
      <c r="C362" s="28">
        <v>60</v>
      </c>
      <c r="D362" s="29">
        <v>3.96</v>
      </c>
      <c r="E362" s="29">
        <v>0.72</v>
      </c>
      <c r="F362" s="29">
        <v>20.04</v>
      </c>
      <c r="G362" s="29">
        <v>104.4</v>
      </c>
      <c r="H362" s="29">
        <v>0.108</v>
      </c>
      <c r="I362" s="29">
        <v>0</v>
      </c>
      <c r="J362" s="29">
        <v>0</v>
      </c>
      <c r="K362" s="29">
        <v>0.84</v>
      </c>
      <c r="L362" s="29">
        <v>21</v>
      </c>
      <c r="M362" s="29">
        <v>94.8</v>
      </c>
      <c r="N362" s="29">
        <v>28.2</v>
      </c>
      <c r="O362" s="29">
        <v>2.34</v>
      </c>
    </row>
    <row r="363" spans="1:15" s="37" customFormat="1" ht="15.75" customHeight="1" x14ac:dyDescent="0.2">
      <c r="A363" s="42" t="s">
        <v>174</v>
      </c>
      <c r="B363" s="53" t="s">
        <v>139</v>
      </c>
      <c r="C363" s="28">
        <v>200</v>
      </c>
      <c r="D363" s="29">
        <v>0.5</v>
      </c>
      <c r="E363" s="29">
        <v>0</v>
      </c>
      <c r="F363" s="29">
        <v>27</v>
      </c>
      <c r="G363" s="29">
        <v>110</v>
      </c>
      <c r="H363" s="29">
        <v>0.01</v>
      </c>
      <c r="I363" s="29">
        <v>0.5</v>
      </c>
      <c r="J363" s="29">
        <v>0</v>
      </c>
      <c r="K363" s="29">
        <v>0</v>
      </c>
      <c r="L363" s="29">
        <v>28</v>
      </c>
      <c r="M363" s="29">
        <v>19</v>
      </c>
      <c r="N363" s="29">
        <v>7</v>
      </c>
      <c r="O363" s="30">
        <v>0.14000000000000001</v>
      </c>
    </row>
    <row r="364" spans="1:15" ht="16.5" customHeight="1" thickBot="1" x14ac:dyDescent="0.25">
      <c r="A364" s="226" t="s">
        <v>359</v>
      </c>
      <c r="B364" s="226"/>
      <c r="C364" s="184">
        <v>702</v>
      </c>
      <c r="D364" s="112">
        <f>SUM(D359:D363)</f>
        <v>19.940000000000001</v>
      </c>
      <c r="E364" s="112">
        <f>SUM(E359:E363)</f>
        <v>21.299999999999997</v>
      </c>
      <c r="F364" s="112">
        <f>SUM(F359:F363)</f>
        <v>105.93</v>
      </c>
      <c r="G364" s="112">
        <f>SUM(G359:G363)</f>
        <v>697.41</v>
      </c>
      <c r="H364" s="112">
        <f t="shared" ref="H364:O364" si="74">SUM(H359:H363)</f>
        <v>0.378</v>
      </c>
      <c r="I364" s="112">
        <f t="shared" si="74"/>
        <v>8.8979999999999997</v>
      </c>
      <c r="J364" s="112">
        <f t="shared" si="74"/>
        <v>140.03889899999999</v>
      </c>
      <c r="K364" s="112">
        <f t="shared" si="74"/>
        <v>1.27</v>
      </c>
      <c r="L364" s="112">
        <f t="shared" si="74"/>
        <v>94.68</v>
      </c>
      <c r="M364" s="112">
        <f t="shared" si="74"/>
        <v>291.5</v>
      </c>
      <c r="N364" s="112">
        <f t="shared" si="74"/>
        <v>77.632999999999996</v>
      </c>
      <c r="O364" s="113">
        <f t="shared" si="74"/>
        <v>3.54</v>
      </c>
    </row>
    <row r="365" spans="1:15" ht="16.5" customHeight="1" thickTop="1" x14ac:dyDescent="0.2">
      <c r="A365" s="225" t="s">
        <v>360</v>
      </c>
      <c r="B365" s="225"/>
      <c r="C365" s="137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138"/>
    </row>
    <row r="366" spans="1:15" s="25" customFormat="1" ht="15.75" customHeight="1" x14ac:dyDescent="0.2">
      <c r="A366" s="192" t="s">
        <v>246</v>
      </c>
      <c r="B366" s="193" t="s">
        <v>32</v>
      </c>
      <c r="C366" s="183">
        <v>250</v>
      </c>
      <c r="D366" s="194">
        <v>7.25</v>
      </c>
      <c r="E366" s="194">
        <v>6.25</v>
      </c>
      <c r="F366" s="194">
        <v>10</v>
      </c>
      <c r="G366" s="194">
        <v>125</v>
      </c>
      <c r="H366" s="194">
        <v>0.1</v>
      </c>
      <c r="I366" s="194">
        <v>14.25</v>
      </c>
      <c r="J366" s="194">
        <v>0.05</v>
      </c>
      <c r="K366" s="194">
        <v>0</v>
      </c>
      <c r="L366" s="194">
        <v>300</v>
      </c>
      <c r="M366" s="194">
        <v>225</v>
      </c>
      <c r="N366" s="194">
        <v>35</v>
      </c>
      <c r="O366" s="195">
        <v>0.25</v>
      </c>
    </row>
    <row r="367" spans="1:15" s="31" customFormat="1" ht="18" customHeight="1" x14ac:dyDescent="0.25">
      <c r="A367" s="210" t="s">
        <v>253</v>
      </c>
      <c r="B367" s="204" t="s">
        <v>263</v>
      </c>
      <c r="C367" s="205">
        <v>100</v>
      </c>
      <c r="D367" s="68">
        <v>9.6</v>
      </c>
      <c r="E367" s="68">
        <v>11.4</v>
      </c>
      <c r="F367" s="68">
        <v>66.31</v>
      </c>
      <c r="G367" s="68">
        <v>397.41</v>
      </c>
      <c r="H367" s="68">
        <v>0.09</v>
      </c>
      <c r="I367" s="68">
        <v>3.16</v>
      </c>
      <c r="J367" s="68">
        <v>0.08</v>
      </c>
      <c r="K367" s="68">
        <v>1.63</v>
      </c>
      <c r="L367" s="68">
        <v>30.15</v>
      </c>
      <c r="M367" s="68">
        <v>91.81</v>
      </c>
      <c r="N367" s="68">
        <v>28.77</v>
      </c>
      <c r="O367" s="68">
        <v>1.1499999999999999</v>
      </c>
    </row>
    <row r="368" spans="1:15" ht="16.5" customHeight="1" thickBot="1" x14ac:dyDescent="0.25">
      <c r="A368" s="226" t="s">
        <v>364</v>
      </c>
      <c r="B368" s="226"/>
      <c r="C368" s="184">
        <f>SUM(C366:C367)</f>
        <v>350</v>
      </c>
      <c r="D368" s="112">
        <f t="shared" ref="D368:O368" si="75">SUM(D366:D367)</f>
        <v>16.850000000000001</v>
      </c>
      <c r="E368" s="112">
        <f t="shared" si="75"/>
        <v>17.649999999999999</v>
      </c>
      <c r="F368" s="112">
        <f t="shared" si="75"/>
        <v>76.31</v>
      </c>
      <c r="G368" s="112">
        <f t="shared" si="75"/>
        <v>522.41000000000008</v>
      </c>
      <c r="H368" s="112">
        <f t="shared" si="75"/>
        <v>0.19</v>
      </c>
      <c r="I368" s="112">
        <f t="shared" si="75"/>
        <v>17.41</v>
      </c>
      <c r="J368" s="112">
        <f t="shared" si="75"/>
        <v>0.13</v>
      </c>
      <c r="K368" s="112">
        <f t="shared" si="75"/>
        <v>1.63</v>
      </c>
      <c r="L368" s="112">
        <f t="shared" si="75"/>
        <v>330.15</v>
      </c>
      <c r="M368" s="112">
        <f t="shared" si="75"/>
        <v>316.81</v>
      </c>
      <c r="N368" s="112">
        <f t="shared" si="75"/>
        <v>63.769999999999996</v>
      </c>
      <c r="O368" s="113">
        <f t="shared" si="75"/>
        <v>1.4</v>
      </c>
    </row>
    <row r="369" spans="1:15" ht="16.5" customHeight="1" thickTop="1" thickBot="1" x14ac:dyDescent="0.25">
      <c r="A369" s="229" t="s">
        <v>362</v>
      </c>
      <c r="B369" s="230"/>
      <c r="C369" s="128"/>
      <c r="D369" s="78">
        <f t="shared" ref="D369:O369" si="76">D349+D357+D364</f>
        <v>76.28</v>
      </c>
      <c r="E369" s="78">
        <f t="shared" si="76"/>
        <v>78.788000000000011</v>
      </c>
      <c r="F369" s="78">
        <f t="shared" si="76"/>
        <v>354.23</v>
      </c>
      <c r="G369" s="78">
        <f t="shared" si="76"/>
        <v>2443.2820000000002</v>
      </c>
      <c r="H369" s="78">
        <f t="shared" si="76"/>
        <v>1.4170000000000003</v>
      </c>
      <c r="I369" s="78">
        <f t="shared" si="76"/>
        <v>256.25600000000003</v>
      </c>
      <c r="J369" s="78">
        <f t="shared" si="76"/>
        <v>934.83889899999997</v>
      </c>
      <c r="K369" s="78">
        <f t="shared" si="76"/>
        <v>7.1449999999999996</v>
      </c>
      <c r="L369" s="78">
        <f t="shared" si="76"/>
        <v>739.82000000000016</v>
      </c>
      <c r="M369" s="78">
        <f t="shared" si="76"/>
        <v>789.54600000000005</v>
      </c>
      <c r="N369" s="78">
        <f t="shared" si="76"/>
        <v>331.63299999999998</v>
      </c>
      <c r="O369" s="78">
        <f t="shared" si="76"/>
        <v>36.220000000000006</v>
      </c>
    </row>
    <row r="370" spans="1:15" ht="16.5" customHeight="1" thickTop="1" thickBot="1" x14ac:dyDescent="0.25">
      <c r="A370" s="229" t="s">
        <v>363</v>
      </c>
      <c r="B370" s="230"/>
      <c r="C370" s="128"/>
      <c r="D370" s="78">
        <f t="shared" ref="D370:O370" si="77">D349+D357+D368</f>
        <v>73.19</v>
      </c>
      <c r="E370" s="78">
        <f t="shared" si="77"/>
        <v>75.138000000000005</v>
      </c>
      <c r="F370" s="78">
        <f t="shared" si="77"/>
        <v>324.61</v>
      </c>
      <c r="G370" s="78">
        <f t="shared" si="77"/>
        <v>2268.2820000000002</v>
      </c>
      <c r="H370" s="78">
        <f t="shared" si="77"/>
        <v>1.2290000000000001</v>
      </c>
      <c r="I370" s="78">
        <f t="shared" si="77"/>
        <v>264.76800000000003</v>
      </c>
      <c r="J370" s="78">
        <f t="shared" si="77"/>
        <v>794.93</v>
      </c>
      <c r="K370" s="78">
        <f t="shared" si="77"/>
        <v>7.504999999999999</v>
      </c>
      <c r="L370" s="78">
        <f t="shared" si="77"/>
        <v>975.29000000000008</v>
      </c>
      <c r="M370" s="78">
        <f t="shared" si="77"/>
        <v>814.85599999999999</v>
      </c>
      <c r="N370" s="78">
        <f t="shared" si="77"/>
        <v>317.77</v>
      </c>
      <c r="O370" s="78">
        <f t="shared" si="77"/>
        <v>34.080000000000005</v>
      </c>
    </row>
    <row r="371" spans="1:15" ht="17.25" customHeight="1" thickTop="1" thickBot="1" x14ac:dyDescent="0.25">
      <c r="A371" s="231" t="s">
        <v>91</v>
      </c>
      <c r="B371" s="231"/>
      <c r="C371" s="128"/>
      <c r="D371" s="78">
        <f t="shared" ref="D371:O371" si="78">D349+D357+D364+D368</f>
        <v>93.13</v>
      </c>
      <c r="E371" s="78">
        <f t="shared" si="78"/>
        <v>96.438000000000017</v>
      </c>
      <c r="F371" s="78">
        <f t="shared" si="78"/>
        <v>430.54</v>
      </c>
      <c r="G371" s="78">
        <f t="shared" si="78"/>
        <v>2965.692</v>
      </c>
      <c r="H371" s="78">
        <f t="shared" si="78"/>
        <v>1.6070000000000002</v>
      </c>
      <c r="I371" s="78">
        <f t="shared" si="78"/>
        <v>273.66600000000005</v>
      </c>
      <c r="J371" s="78">
        <f t="shared" si="78"/>
        <v>934.96889899999996</v>
      </c>
      <c r="K371" s="78">
        <f t="shared" si="78"/>
        <v>8.7749999999999986</v>
      </c>
      <c r="L371" s="78">
        <f t="shared" si="78"/>
        <v>1069.9700000000003</v>
      </c>
      <c r="M371" s="78">
        <f t="shared" si="78"/>
        <v>1106.356</v>
      </c>
      <c r="N371" s="78">
        <f t="shared" si="78"/>
        <v>395.40299999999996</v>
      </c>
      <c r="O371" s="129">
        <f t="shared" si="78"/>
        <v>37.620000000000005</v>
      </c>
    </row>
    <row r="372" spans="1:15" ht="13.5" customHeight="1" thickTop="1" x14ac:dyDescent="0.2">
      <c r="A372" s="106"/>
      <c r="B372" s="106"/>
      <c r="C372" s="106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</row>
    <row r="373" spans="1:15" ht="12.75" customHeight="1" x14ac:dyDescent="0.2">
      <c r="A373" s="106"/>
      <c r="B373" s="106"/>
      <c r="C373" s="106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244" t="s">
        <v>331</v>
      </c>
      <c r="O373" s="244"/>
    </row>
    <row r="374" spans="1:15" ht="15.75" customHeight="1" x14ac:dyDescent="0.25">
      <c r="A374" s="105" t="s">
        <v>92</v>
      </c>
      <c r="B374" s="106"/>
      <c r="C374" s="106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</row>
    <row r="375" spans="1:15" ht="13.5" customHeight="1" thickBot="1" x14ac:dyDescent="0.25">
      <c r="A375" s="107"/>
      <c r="B375" s="106"/>
      <c r="C375" s="106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</row>
    <row r="376" spans="1:15" ht="16.5" customHeight="1" thickTop="1" thickBot="1" x14ac:dyDescent="0.25">
      <c r="A376" s="232" t="s">
        <v>1</v>
      </c>
      <c r="B376" s="233" t="s">
        <v>2</v>
      </c>
      <c r="C376" s="233" t="s">
        <v>3</v>
      </c>
      <c r="D376" s="234" t="s">
        <v>4</v>
      </c>
      <c r="E376" s="234"/>
      <c r="F376" s="234"/>
      <c r="G376" s="235" t="s">
        <v>5</v>
      </c>
      <c r="H376" s="234" t="s">
        <v>6</v>
      </c>
      <c r="I376" s="234"/>
      <c r="J376" s="234"/>
      <c r="K376" s="234"/>
      <c r="L376" s="236" t="s">
        <v>7</v>
      </c>
      <c r="M376" s="236"/>
      <c r="N376" s="236"/>
      <c r="O376" s="236"/>
    </row>
    <row r="377" spans="1:15" ht="17.25" customHeight="1" thickTop="1" thickBot="1" x14ac:dyDescent="0.25">
      <c r="A377" s="232"/>
      <c r="B377" s="233"/>
      <c r="C377" s="233"/>
      <c r="D377" s="133" t="s">
        <v>8</v>
      </c>
      <c r="E377" s="133" t="s">
        <v>9</v>
      </c>
      <c r="F377" s="133" t="s">
        <v>10</v>
      </c>
      <c r="G377" s="235"/>
      <c r="H377" s="133" t="s">
        <v>11</v>
      </c>
      <c r="I377" s="133" t="s">
        <v>12</v>
      </c>
      <c r="J377" s="133" t="s">
        <v>13</v>
      </c>
      <c r="K377" s="133" t="s">
        <v>14</v>
      </c>
      <c r="L377" s="133" t="s">
        <v>15</v>
      </c>
      <c r="M377" s="133" t="s">
        <v>16</v>
      </c>
      <c r="N377" s="133" t="s">
        <v>17</v>
      </c>
      <c r="O377" s="134" t="s">
        <v>18</v>
      </c>
    </row>
    <row r="378" spans="1:15" ht="16.5" customHeight="1" thickTop="1" x14ac:dyDescent="0.2">
      <c r="A378" s="225" t="s">
        <v>19</v>
      </c>
      <c r="B378" s="225"/>
      <c r="C378" s="110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40"/>
    </row>
    <row r="379" spans="1:15" s="60" customFormat="1" ht="18" customHeight="1" x14ac:dyDescent="0.2">
      <c r="A379" s="69" t="s">
        <v>226</v>
      </c>
      <c r="B379" s="153" t="s">
        <v>147</v>
      </c>
      <c r="C379" s="189" t="s">
        <v>187</v>
      </c>
      <c r="D379" s="86">
        <v>20.350000000000001</v>
      </c>
      <c r="E379" s="86">
        <v>21.73</v>
      </c>
      <c r="F379" s="86">
        <v>71.540000000000006</v>
      </c>
      <c r="G379" s="86">
        <v>561.77</v>
      </c>
      <c r="H379" s="86">
        <v>0.26</v>
      </c>
      <c r="I379" s="86">
        <v>4.5999999999999996</v>
      </c>
      <c r="J379" s="86">
        <v>120</v>
      </c>
      <c r="K379" s="86">
        <v>5.5</v>
      </c>
      <c r="L379" s="86">
        <v>165.53</v>
      </c>
      <c r="M379" s="86">
        <v>128.69</v>
      </c>
      <c r="N379" s="86">
        <v>21</v>
      </c>
      <c r="O379" s="86">
        <v>1.8</v>
      </c>
    </row>
    <row r="380" spans="1:15" s="35" customFormat="1" ht="25.5" customHeight="1" x14ac:dyDescent="0.2">
      <c r="A380" s="47" t="s">
        <v>158</v>
      </c>
      <c r="B380" s="38" t="s">
        <v>62</v>
      </c>
      <c r="C380" s="179">
        <v>120</v>
      </c>
      <c r="D380" s="48">
        <v>0.48</v>
      </c>
      <c r="E380" s="48">
        <v>0.48</v>
      </c>
      <c r="F380" s="48">
        <v>11.76</v>
      </c>
      <c r="G380" s="48">
        <v>56.4</v>
      </c>
      <c r="H380" s="48">
        <v>3.5999999999999997E-2</v>
      </c>
      <c r="I380" s="48">
        <v>12</v>
      </c>
      <c r="J380" s="48">
        <v>0</v>
      </c>
      <c r="K380" s="48">
        <v>0.24</v>
      </c>
      <c r="L380" s="48">
        <v>19.2</v>
      </c>
      <c r="M380" s="48">
        <v>13.2</v>
      </c>
      <c r="N380" s="48">
        <v>10.8</v>
      </c>
      <c r="O380" s="49">
        <v>2.64</v>
      </c>
    </row>
    <row r="381" spans="1:15" s="31" customFormat="1" ht="18" customHeight="1" x14ac:dyDescent="0.2">
      <c r="A381" s="91" t="s">
        <v>302</v>
      </c>
      <c r="B381" s="39" t="s">
        <v>48</v>
      </c>
      <c r="C381" s="178">
        <v>200</v>
      </c>
      <c r="D381" s="41">
        <v>2</v>
      </c>
      <c r="E381" s="41">
        <v>1.85</v>
      </c>
      <c r="F381" s="41">
        <v>14.6</v>
      </c>
      <c r="G381" s="41">
        <v>83</v>
      </c>
      <c r="H381" s="41">
        <v>0.04</v>
      </c>
      <c r="I381" s="41">
        <v>0.03</v>
      </c>
      <c r="J381" s="41">
        <v>0.01</v>
      </c>
      <c r="K381" s="41">
        <v>0</v>
      </c>
      <c r="L381" s="41">
        <v>115.82</v>
      </c>
      <c r="M381" s="41">
        <v>93</v>
      </c>
      <c r="N381" s="41">
        <v>15</v>
      </c>
      <c r="O381" s="54">
        <v>0.87</v>
      </c>
    </row>
    <row r="382" spans="1:15" ht="16.5" customHeight="1" thickBot="1" x14ac:dyDescent="0.25">
      <c r="A382" s="226" t="s">
        <v>23</v>
      </c>
      <c r="B382" s="226"/>
      <c r="C382" s="184">
        <v>550</v>
      </c>
      <c r="D382" s="112">
        <f t="shared" ref="D382:O382" si="79">SUM(D379:D381)</f>
        <v>22.830000000000002</v>
      </c>
      <c r="E382" s="112">
        <f t="shared" si="79"/>
        <v>24.060000000000002</v>
      </c>
      <c r="F382" s="112">
        <f t="shared" si="79"/>
        <v>97.9</v>
      </c>
      <c r="G382" s="112">
        <f t="shared" si="79"/>
        <v>701.17</v>
      </c>
      <c r="H382" s="112">
        <f t="shared" si="79"/>
        <v>0.33599999999999997</v>
      </c>
      <c r="I382" s="112">
        <f t="shared" si="79"/>
        <v>16.630000000000003</v>
      </c>
      <c r="J382" s="112">
        <f t="shared" si="79"/>
        <v>120.01</v>
      </c>
      <c r="K382" s="112">
        <f t="shared" si="79"/>
        <v>5.74</v>
      </c>
      <c r="L382" s="112">
        <f t="shared" si="79"/>
        <v>300.54999999999995</v>
      </c>
      <c r="M382" s="112">
        <f t="shared" si="79"/>
        <v>234.89</v>
      </c>
      <c r="N382" s="112">
        <f t="shared" si="79"/>
        <v>46.8</v>
      </c>
      <c r="O382" s="113">
        <f t="shared" si="79"/>
        <v>5.3100000000000005</v>
      </c>
    </row>
    <row r="383" spans="1:15" ht="16.5" customHeight="1" thickTop="1" x14ac:dyDescent="0.2">
      <c r="A383" s="225" t="s">
        <v>24</v>
      </c>
      <c r="B383" s="225"/>
      <c r="C383" s="137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138"/>
    </row>
    <row r="384" spans="1:15" ht="15.75" customHeight="1" x14ac:dyDescent="0.2">
      <c r="A384" s="121" t="s">
        <v>244</v>
      </c>
      <c r="B384" s="118" t="s">
        <v>37</v>
      </c>
      <c r="C384" s="177">
        <v>100</v>
      </c>
      <c r="D384" s="119">
        <v>2.4</v>
      </c>
      <c r="E384" s="119">
        <v>7.4</v>
      </c>
      <c r="F384" s="119">
        <v>2.5</v>
      </c>
      <c r="G384" s="119">
        <v>86</v>
      </c>
      <c r="H384" s="119">
        <v>3.3000000000000002E-2</v>
      </c>
      <c r="I384" s="119">
        <v>13.5</v>
      </c>
      <c r="J384" s="119">
        <v>3.3000000000000002E-2</v>
      </c>
      <c r="K384" s="119">
        <v>2.8</v>
      </c>
      <c r="L384" s="119">
        <v>33</v>
      </c>
      <c r="M384" s="119">
        <v>57</v>
      </c>
      <c r="N384" s="119">
        <v>12</v>
      </c>
      <c r="O384" s="120">
        <v>1</v>
      </c>
    </row>
    <row r="385" spans="1:15" s="35" customFormat="1" ht="15.75" customHeight="1" x14ac:dyDescent="0.2">
      <c r="A385" s="47" t="s">
        <v>304</v>
      </c>
      <c r="B385" s="38" t="s">
        <v>245</v>
      </c>
      <c r="C385" s="179">
        <v>250</v>
      </c>
      <c r="D385" s="48">
        <v>8.25</v>
      </c>
      <c r="E385" s="48">
        <v>9</v>
      </c>
      <c r="F385" s="48">
        <v>66.5</v>
      </c>
      <c r="G385" s="48">
        <v>380</v>
      </c>
      <c r="H385" s="48">
        <v>0.15</v>
      </c>
      <c r="I385" s="48">
        <v>58.75</v>
      </c>
      <c r="J385" s="48">
        <v>230</v>
      </c>
      <c r="K385" s="48">
        <v>28.75</v>
      </c>
      <c r="L385" s="48">
        <v>0.02</v>
      </c>
      <c r="M385" s="48">
        <v>0</v>
      </c>
      <c r="N385" s="48">
        <v>0.01</v>
      </c>
      <c r="O385" s="49">
        <v>0</v>
      </c>
    </row>
    <row r="386" spans="1:15" s="25" customFormat="1" ht="15.75" customHeight="1" x14ac:dyDescent="0.2">
      <c r="A386" s="42" t="s">
        <v>243</v>
      </c>
      <c r="B386" s="27" t="s">
        <v>70</v>
      </c>
      <c r="C386" s="28" t="s">
        <v>38</v>
      </c>
      <c r="D386" s="29">
        <v>16.98</v>
      </c>
      <c r="E386" s="29">
        <v>17.600000000000001</v>
      </c>
      <c r="F386" s="29">
        <v>34.1</v>
      </c>
      <c r="G386" s="29">
        <v>362.72</v>
      </c>
      <c r="H386" s="29">
        <v>1E-3</v>
      </c>
      <c r="I386" s="29">
        <v>4.5999999999999996</v>
      </c>
      <c r="J386" s="29">
        <v>160</v>
      </c>
      <c r="K386" s="29">
        <v>0.01</v>
      </c>
      <c r="L386" s="29">
        <v>184.66</v>
      </c>
      <c r="M386" s="29">
        <v>140.66999999999999</v>
      </c>
      <c r="N386" s="29">
        <v>2.27</v>
      </c>
      <c r="O386" s="30">
        <v>0.06</v>
      </c>
    </row>
    <row r="387" spans="1:15" s="25" customFormat="1" ht="25.5" customHeight="1" x14ac:dyDescent="0.2">
      <c r="A387" s="42" t="s">
        <v>166</v>
      </c>
      <c r="B387" s="27" t="s">
        <v>20</v>
      </c>
      <c r="C387" s="28">
        <v>40</v>
      </c>
      <c r="D387" s="29">
        <v>3.04</v>
      </c>
      <c r="E387" s="29">
        <v>0.32</v>
      </c>
      <c r="F387" s="29">
        <v>19.68</v>
      </c>
      <c r="G387" s="29">
        <v>94</v>
      </c>
      <c r="H387" s="29">
        <v>4.4000000000000004E-2</v>
      </c>
      <c r="I387" s="29">
        <v>0</v>
      </c>
      <c r="J387" s="29">
        <v>0</v>
      </c>
      <c r="K387" s="29">
        <v>0.44</v>
      </c>
      <c r="L387" s="29">
        <v>8</v>
      </c>
      <c r="M387" s="29">
        <v>26</v>
      </c>
      <c r="N387" s="29">
        <v>5.6</v>
      </c>
      <c r="O387" s="29">
        <v>0.44</v>
      </c>
    </row>
    <row r="388" spans="1:15" s="25" customFormat="1" ht="25.5" customHeight="1" x14ac:dyDescent="0.2">
      <c r="A388" s="42" t="s">
        <v>158</v>
      </c>
      <c r="B388" s="27" t="s">
        <v>36</v>
      </c>
      <c r="C388" s="28">
        <v>100</v>
      </c>
      <c r="D388" s="32">
        <v>0.9</v>
      </c>
      <c r="E388" s="32">
        <v>0.2</v>
      </c>
      <c r="F388" s="32">
        <v>8.1</v>
      </c>
      <c r="G388" s="32">
        <v>43</v>
      </c>
      <c r="H388" s="32">
        <v>0.04</v>
      </c>
      <c r="I388" s="32">
        <v>60</v>
      </c>
      <c r="J388" s="32">
        <v>0</v>
      </c>
      <c r="K388" s="32">
        <v>0.2</v>
      </c>
      <c r="L388" s="32">
        <v>34</v>
      </c>
      <c r="M388" s="32">
        <v>23</v>
      </c>
      <c r="N388" s="32">
        <v>13</v>
      </c>
      <c r="O388" s="46">
        <v>0.3</v>
      </c>
    </row>
    <row r="389" spans="1:15" ht="16.5" customHeight="1" x14ac:dyDescent="0.2">
      <c r="A389" s="121" t="s">
        <v>291</v>
      </c>
      <c r="B389" s="118" t="s">
        <v>223</v>
      </c>
      <c r="C389" s="177">
        <v>200</v>
      </c>
      <c r="D389" s="119">
        <v>0.2</v>
      </c>
      <c r="E389" s="119">
        <v>0.1</v>
      </c>
      <c r="F389" s="119">
        <v>10.7</v>
      </c>
      <c r="G389" s="119">
        <v>44</v>
      </c>
      <c r="H389" s="119">
        <v>0.01</v>
      </c>
      <c r="I389" s="119">
        <v>28.4</v>
      </c>
      <c r="J389" s="119">
        <v>0</v>
      </c>
      <c r="K389" s="119">
        <v>0.1</v>
      </c>
      <c r="L389" s="119">
        <v>7.5</v>
      </c>
      <c r="M389" s="119">
        <v>6.4</v>
      </c>
      <c r="N389" s="119">
        <v>6.1</v>
      </c>
      <c r="O389" s="120">
        <v>0.28999999999999998</v>
      </c>
    </row>
    <row r="390" spans="1:15" ht="16.5" customHeight="1" thickBot="1" x14ac:dyDescent="0.25">
      <c r="A390" s="226" t="s">
        <v>28</v>
      </c>
      <c r="B390" s="226"/>
      <c r="C390" s="184">
        <v>890</v>
      </c>
      <c r="D390" s="112">
        <f>SUM(D384:D389)</f>
        <v>31.77</v>
      </c>
      <c r="E390" s="112">
        <f>SUM(E384:E389)</f>
        <v>34.620000000000005</v>
      </c>
      <c r="F390" s="112">
        <f>SUM(F384:F389)</f>
        <v>141.57999999999998</v>
      </c>
      <c r="G390" s="112">
        <v>958.5</v>
      </c>
      <c r="H390" s="112">
        <f t="shared" ref="H390:O390" si="80">SUM(H384:H389)</f>
        <v>0.27800000000000002</v>
      </c>
      <c r="I390" s="112">
        <f t="shared" si="80"/>
        <v>165.25</v>
      </c>
      <c r="J390" s="112">
        <f t="shared" si="80"/>
        <v>390.03300000000002</v>
      </c>
      <c r="K390" s="112">
        <f t="shared" si="80"/>
        <v>32.300000000000004</v>
      </c>
      <c r="L390" s="112">
        <f t="shared" si="80"/>
        <v>267.18</v>
      </c>
      <c r="M390" s="112">
        <f t="shared" si="80"/>
        <v>253.07</v>
      </c>
      <c r="N390" s="112">
        <f t="shared" si="80"/>
        <v>38.979999999999997</v>
      </c>
      <c r="O390" s="113">
        <f t="shared" si="80"/>
        <v>2.09</v>
      </c>
    </row>
    <row r="391" spans="1:15" ht="16.5" customHeight="1" thickTop="1" x14ac:dyDescent="0.2">
      <c r="A391" s="227" t="s">
        <v>358</v>
      </c>
      <c r="B391" s="227"/>
      <c r="C391" s="122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4"/>
    </row>
    <row r="392" spans="1:15" s="25" customFormat="1" ht="18" customHeight="1" x14ac:dyDescent="0.2">
      <c r="A392" s="42" t="s">
        <v>298</v>
      </c>
      <c r="B392" s="53" t="s">
        <v>205</v>
      </c>
      <c r="C392" s="28">
        <v>180</v>
      </c>
      <c r="D392" s="29">
        <v>21.34</v>
      </c>
      <c r="E392" s="29">
        <v>23.04</v>
      </c>
      <c r="F392" s="29">
        <v>47.99</v>
      </c>
      <c r="G392" s="29">
        <v>473.99</v>
      </c>
      <c r="H392" s="29">
        <v>0.12</v>
      </c>
      <c r="I392" s="29">
        <v>0.53</v>
      </c>
      <c r="J392" s="29">
        <v>0.12</v>
      </c>
      <c r="K392" s="29">
        <v>1.07</v>
      </c>
      <c r="L392" s="29">
        <v>273.33</v>
      </c>
      <c r="M392" s="29">
        <v>410.7</v>
      </c>
      <c r="N392" s="29">
        <v>42.7</v>
      </c>
      <c r="O392" s="29">
        <v>1</v>
      </c>
    </row>
    <row r="393" spans="1:15" s="25" customFormat="1" ht="15.75" customHeight="1" x14ac:dyDescent="0.2">
      <c r="A393" s="220" t="s">
        <v>367</v>
      </c>
      <c r="B393" s="23" t="s">
        <v>355</v>
      </c>
      <c r="C393" s="183">
        <v>70</v>
      </c>
      <c r="D393" s="24">
        <v>0.14000000000000001</v>
      </c>
      <c r="E393" s="24">
        <v>3.5000000000000003E-2</v>
      </c>
      <c r="F393" s="24">
        <v>14.58</v>
      </c>
      <c r="G393" s="24">
        <v>59.2</v>
      </c>
      <c r="H393" s="24">
        <v>0.01</v>
      </c>
      <c r="I393" s="24">
        <v>0.876</v>
      </c>
      <c r="J393" s="24">
        <v>0</v>
      </c>
      <c r="K393" s="24">
        <v>0</v>
      </c>
      <c r="L393" s="24">
        <v>1.5</v>
      </c>
      <c r="M393" s="24">
        <v>1.3</v>
      </c>
      <c r="N393" s="24">
        <v>3.5</v>
      </c>
      <c r="O393" s="219">
        <v>0.15</v>
      </c>
    </row>
    <row r="394" spans="1:15" s="25" customFormat="1" ht="25.5" customHeight="1" x14ac:dyDescent="0.2">
      <c r="A394" s="42" t="s">
        <v>158</v>
      </c>
      <c r="B394" s="27" t="s">
        <v>138</v>
      </c>
      <c r="C394" s="28">
        <v>150</v>
      </c>
      <c r="D394" s="29">
        <v>0.9</v>
      </c>
      <c r="E394" s="29">
        <v>0.9</v>
      </c>
      <c r="F394" s="29">
        <v>23.1</v>
      </c>
      <c r="G394" s="29">
        <v>108</v>
      </c>
      <c r="H394" s="29">
        <v>7.4999999999999997E-2</v>
      </c>
      <c r="I394" s="29">
        <v>9</v>
      </c>
      <c r="J394" s="29">
        <v>0</v>
      </c>
      <c r="K394" s="29">
        <v>0.6</v>
      </c>
      <c r="L394" s="29">
        <v>45</v>
      </c>
      <c r="M394" s="29">
        <v>25.5</v>
      </c>
      <c r="N394" s="29">
        <v>33</v>
      </c>
      <c r="O394" s="29">
        <v>0.9</v>
      </c>
    </row>
    <row r="395" spans="1:15" s="25" customFormat="1" ht="15.75" customHeight="1" x14ac:dyDescent="0.2">
      <c r="A395" s="65" t="s">
        <v>310</v>
      </c>
      <c r="B395" s="53" t="s">
        <v>311</v>
      </c>
      <c r="C395" s="28">
        <v>200</v>
      </c>
      <c r="D395" s="29">
        <v>0.2</v>
      </c>
      <c r="E395" s="29">
        <v>0.2</v>
      </c>
      <c r="F395" s="29">
        <v>22</v>
      </c>
      <c r="G395" s="29">
        <v>90</v>
      </c>
      <c r="H395" s="29">
        <v>0</v>
      </c>
      <c r="I395" s="29">
        <v>0.5</v>
      </c>
      <c r="J395" s="29">
        <v>0</v>
      </c>
      <c r="K395" s="29">
        <v>0.1</v>
      </c>
      <c r="L395" s="29">
        <v>4.4000000000000004</v>
      </c>
      <c r="M395" s="29">
        <v>4.7</v>
      </c>
      <c r="N395" s="29">
        <v>0.7</v>
      </c>
      <c r="O395" s="30">
        <v>0.06</v>
      </c>
    </row>
    <row r="396" spans="1:15" ht="16.5" customHeight="1" thickBot="1" x14ac:dyDescent="0.25">
      <c r="A396" s="226" t="s">
        <v>359</v>
      </c>
      <c r="B396" s="226"/>
      <c r="C396" s="184">
        <f>SUM(C392:C395)</f>
        <v>600</v>
      </c>
      <c r="D396" s="112">
        <f t="shared" ref="D396:O396" si="81">SUM(D392:D395)</f>
        <v>22.58</v>
      </c>
      <c r="E396" s="112">
        <f t="shared" si="81"/>
        <v>24.174999999999997</v>
      </c>
      <c r="F396" s="112">
        <f t="shared" si="81"/>
        <v>107.67</v>
      </c>
      <c r="G396" s="112">
        <f t="shared" si="81"/>
        <v>731.19</v>
      </c>
      <c r="H396" s="112">
        <f t="shared" si="81"/>
        <v>0.20500000000000002</v>
      </c>
      <c r="I396" s="112">
        <f t="shared" si="81"/>
        <v>10.906000000000001</v>
      </c>
      <c r="J396" s="112">
        <f t="shared" si="81"/>
        <v>0.12</v>
      </c>
      <c r="K396" s="112">
        <f t="shared" si="81"/>
        <v>1.77</v>
      </c>
      <c r="L396" s="112">
        <f t="shared" si="81"/>
        <v>324.22999999999996</v>
      </c>
      <c r="M396" s="112">
        <f t="shared" si="81"/>
        <v>442.2</v>
      </c>
      <c r="N396" s="112">
        <f t="shared" si="81"/>
        <v>79.900000000000006</v>
      </c>
      <c r="O396" s="113">
        <f t="shared" si="81"/>
        <v>2.11</v>
      </c>
    </row>
    <row r="397" spans="1:15" ht="16.5" customHeight="1" thickTop="1" x14ac:dyDescent="0.2">
      <c r="A397" s="225" t="s">
        <v>360</v>
      </c>
      <c r="B397" s="225"/>
      <c r="C397" s="137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138"/>
    </row>
    <row r="398" spans="1:15" s="25" customFormat="1" ht="24" customHeight="1" x14ac:dyDescent="0.2">
      <c r="A398" s="196" t="s">
        <v>350</v>
      </c>
      <c r="B398" s="27" t="s">
        <v>247</v>
      </c>
      <c r="C398" s="28">
        <v>250</v>
      </c>
      <c r="D398" s="32">
        <v>7.25</v>
      </c>
      <c r="E398" s="32">
        <v>3.75</v>
      </c>
      <c r="F398" s="32">
        <v>28.5</v>
      </c>
      <c r="G398" s="32">
        <v>177.5</v>
      </c>
      <c r="H398" s="32">
        <v>0.08</v>
      </c>
      <c r="I398" s="32">
        <v>1.5</v>
      </c>
      <c r="J398" s="32">
        <v>0.03</v>
      </c>
      <c r="K398" s="32">
        <v>0</v>
      </c>
      <c r="L398" s="32">
        <v>310</v>
      </c>
      <c r="M398" s="32">
        <v>237.5</v>
      </c>
      <c r="N398" s="32">
        <v>37.5</v>
      </c>
      <c r="O398" s="46">
        <v>0.25</v>
      </c>
    </row>
    <row r="399" spans="1:15" s="31" customFormat="1" ht="25.5" x14ac:dyDescent="0.2">
      <c r="A399" s="203" t="s">
        <v>255</v>
      </c>
      <c r="B399" s="61" t="s">
        <v>256</v>
      </c>
      <c r="C399" s="70">
        <v>100</v>
      </c>
      <c r="D399" s="68">
        <v>13.33</v>
      </c>
      <c r="E399" s="68">
        <v>15</v>
      </c>
      <c r="F399" s="68">
        <v>87.2</v>
      </c>
      <c r="G399" s="68">
        <v>537</v>
      </c>
      <c r="H399" s="68">
        <v>0.12</v>
      </c>
      <c r="I399" s="68">
        <v>0.17</v>
      </c>
      <c r="J399" s="68">
        <v>0.13</v>
      </c>
      <c r="K399" s="68">
        <v>1.2</v>
      </c>
      <c r="L399" s="68">
        <v>31.7</v>
      </c>
      <c r="M399" s="68">
        <v>95</v>
      </c>
      <c r="N399" s="68">
        <v>20</v>
      </c>
      <c r="O399" s="68">
        <v>1.33</v>
      </c>
    </row>
    <row r="400" spans="1:15" ht="16.5" customHeight="1" thickBot="1" x14ac:dyDescent="0.25">
      <c r="A400" s="226" t="s">
        <v>364</v>
      </c>
      <c r="B400" s="226"/>
      <c r="C400" s="184">
        <f>SUM(C398:C399)</f>
        <v>350</v>
      </c>
      <c r="D400" s="112">
        <f t="shared" ref="D400:O400" si="82">SUM(D398:D399)</f>
        <v>20.58</v>
      </c>
      <c r="E400" s="112">
        <f t="shared" si="82"/>
        <v>18.75</v>
      </c>
      <c r="F400" s="112">
        <f t="shared" si="82"/>
        <v>115.7</v>
      </c>
      <c r="G400" s="112">
        <f t="shared" si="82"/>
        <v>714.5</v>
      </c>
      <c r="H400" s="112">
        <f t="shared" si="82"/>
        <v>0.2</v>
      </c>
      <c r="I400" s="112">
        <f t="shared" si="82"/>
        <v>1.67</v>
      </c>
      <c r="J400" s="112">
        <f t="shared" si="82"/>
        <v>0.16</v>
      </c>
      <c r="K400" s="112">
        <f t="shared" si="82"/>
        <v>1.2</v>
      </c>
      <c r="L400" s="112">
        <f t="shared" si="82"/>
        <v>341.7</v>
      </c>
      <c r="M400" s="112">
        <f t="shared" si="82"/>
        <v>332.5</v>
      </c>
      <c r="N400" s="112">
        <f t="shared" si="82"/>
        <v>57.5</v>
      </c>
      <c r="O400" s="113">
        <f t="shared" si="82"/>
        <v>1.58</v>
      </c>
    </row>
    <row r="401" spans="1:15" ht="16.5" customHeight="1" thickTop="1" thickBot="1" x14ac:dyDescent="0.25">
      <c r="A401" s="229" t="s">
        <v>362</v>
      </c>
      <c r="B401" s="230"/>
      <c r="C401" s="128"/>
      <c r="D401" s="78">
        <f>D382+D390+D396</f>
        <v>77.180000000000007</v>
      </c>
      <c r="E401" s="78">
        <f t="shared" ref="E401:O401" si="83">E382+E390+E396</f>
        <v>82.855000000000004</v>
      </c>
      <c r="F401" s="78">
        <f t="shared" si="83"/>
        <v>347.15</v>
      </c>
      <c r="G401" s="78">
        <f t="shared" si="83"/>
        <v>2390.86</v>
      </c>
      <c r="H401" s="78">
        <f t="shared" si="83"/>
        <v>0.81899999999999995</v>
      </c>
      <c r="I401" s="78">
        <f t="shared" si="83"/>
        <v>192.786</v>
      </c>
      <c r="J401" s="78">
        <f t="shared" si="83"/>
        <v>510.16300000000001</v>
      </c>
      <c r="K401" s="78">
        <f t="shared" si="83"/>
        <v>39.810000000000009</v>
      </c>
      <c r="L401" s="78">
        <f t="shared" si="83"/>
        <v>891.96</v>
      </c>
      <c r="M401" s="78">
        <f t="shared" si="83"/>
        <v>930.16</v>
      </c>
      <c r="N401" s="78">
        <f t="shared" si="83"/>
        <v>165.68</v>
      </c>
      <c r="O401" s="78">
        <f t="shared" si="83"/>
        <v>9.51</v>
      </c>
    </row>
    <row r="402" spans="1:15" ht="16.5" customHeight="1" thickTop="1" thickBot="1" x14ac:dyDescent="0.25">
      <c r="A402" s="229" t="s">
        <v>363</v>
      </c>
      <c r="B402" s="230"/>
      <c r="C402" s="128"/>
      <c r="D402" s="78">
        <f>D382+D390+D400</f>
        <v>75.180000000000007</v>
      </c>
      <c r="E402" s="78">
        <f t="shared" ref="E402:O402" si="84">E382+E390+E400</f>
        <v>77.430000000000007</v>
      </c>
      <c r="F402" s="78">
        <f t="shared" si="84"/>
        <v>355.18</v>
      </c>
      <c r="G402" s="78">
        <f t="shared" si="84"/>
        <v>2374.17</v>
      </c>
      <c r="H402" s="78">
        <f t="shared" si="84"/>
        <v>0.81400000000000006</v>
      </c>
      <c r="I402" s="78">
        <f t="shared" si="84"/>
        <v>183.54999999999998</v>
      </c>
      <c r="J402" s="78">
        <f t="shared" si="84"/>
        <v>510.20300000000003</v>
      </c>
      <c r="K402" s="78">
        <f t="shared" si="84"/>
        <v>39.240000000000009</v>
      </c>
      <c r="L402" s="78">
        <f t="shared" si="84"/>
        <v>909.43000000000006</v>
      </c>
      <c r="M402" s="78">
        <f t="shared" si="84"/>
        <v>820.46</v>
      </c>
      <c r="N402" s="78">
        <f t="shared" si="84"/>
        <v>143.28</v>
      </c>
      <c r="O402" s="78">
        <f t="shared" si="84"/>
        <v>8.98</v>
      </c>
    </row>
    <row r="403" spans="1:15" ht="17.25" customHeight="1" thickTop="1" thickBot="1" x14ac:dyDescent="0.25">
      <c r="A403" s="231" t="s">
        <v>93</v>
      </c>
      <c r="B403" s="231"/>
      <c r="C403" s="128"/>
      <c r="D403" s="78">
        <f t="shared" ref="D403:O403" si="85">D382+D390+D396+D400</f>
        <v>97.76</v>
      </c>
      <c r="E403" s="78">
        <f t="shared" si="85"/>
        <v>101.605</v>
      </c>
      <c r="F403" s="78">
        <f t="shared" si="85"/>
        <v>462.84999999999997</v>
      </c>
      <c r="G403" s="78">
        <f t="shared" si="85"/>
        <v>3105.36</v>
      </c>
      <c r="H403" s="78">
        <f t="shared" si="85"/>
        <v>1.0189999999999999</v>
      </c>
      <c r="I403" s="78">
        <f t="shared" si="85"/>
        <v>194.45599999999999</v>
      </c>
      <c r="J403" s="78">
        <f t="shared" si="85"/>
        <v>510.32300000000004</v>
      </c>
      <c r="K403" s="78">
        <f t="shared" si="85"/>
        <v>41.010000000000012</v>
      </c>
      <c r="L403" s="78">
        <f t="shared" si="85"/>
        <v>1233.6600000000001</v>
      </c>
      <c r="M403" s="78">
        <f t="shared" si="85"/>
        <v>1262.6599999999999</v>
      </c>
      <c r="N403" s="78">
        <f t="shared" si="85"/>
        <v>223.18</v>
      </c>
      <c r="O403" s="129">
        <f t="shared" si="85"/>
        <v>11.09</v>
      </c>
    </row>
    <row r="404" spans="1:15" ht="16.5" customHeight="1" thickTop="1" x14ac:dyDescent="0.2">
      <c r="A404" s="159"/>
      <c r="B404" s="159"/>
      <c r="C404" s="160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</row>
    <row r="405" spans="1:15" ht="12.75" customHeight="1" x14ac:dyDescent="0.2"/>
    <row r="406" spans="1:15" x14ac:dyDescent="0.2">
      <c r="N406" s="244" t="s">
        <v>331</v>
      </c>
      <c r="O406" s="244"/>
    </row>
    <row r="407" spans="1:15" ht="15.75" customHeight="1" x14ac:dyDescent="0.25">
      <c r="A407" s="105" t="s">
        <v>94</v>
      </c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</row>
    <row r="408" spans="1:15" ht="13.5" customHeight="1" thickBot="1" x14ac:dyDescent="0.25">
      <c r="A408" s="107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</row>
    <row r="409" spans="1:15" ht="16.5" customHeight="1" thickTop="1" thickBot="1" x14ac:dyDescent="0.25">
      <c r="A409" s="232" t="s">
        <v>1</v>
      </c>
      <c r="B409" s="233" t="s">
        <v>2</v>
      </c>
      <c r="C409" s="233" t="s">
        <v>3</v>
      </c>
      <c r="D409" s="239" t="s">
        <v>4</v>
      </c>
      <c r="E409" s="239"/>
      <c r="F409" s="239"/>
      <c r="G409" s="233" t="s">
        <v>5</v>
      </c>
      <c r="H409" s="239" t="s">
        <v>6</v>
      </c>
      <c r="I409" s="239"/>
      <c r="J409" s="239"/>
      <c r="K409" s="239"/>
      <c r="L409" s="240" t="s">
        <v>7</v>
      </c>
      <c r="M409" s="240"/>
      <c r="N409" s="240"/>
      <c r="O409" s="240"/>
    </row>
    <row r="410" spans="1:15" ht="17.25" customHeight="1" thickTop="1" thickBot="1" x14ac:dyDescent="0.25">
      <c r="A410" s="232"/>
      <c r="B410" s="233"/>
      <c r="C410" s="233"/>
      <c r="D410" s="108" t="s">
        <v>8</v>
      </c>
      <c r="E410" s="108" t="s">
        <v>9</v>
      </c>
      <c r="F410" s="108" t="s">
        <v>10</v>
      </c>
      <c r="G410" s="233"/>
      <c r="H410" s="108" t="s">
        <v>11</v>
      </c>
      <c r="I410" s="108" t="s">
        <v>12</v>
      </c>
      <c r="J410" s="108" t="s">
        <v>13</v>
      </c>
      <c r="K410" s="108" t="s">
        <v>14</v>
      </c>
      <c r="L410" s="108" t="s">
        <v>15</v>
      </c>
      <c r="M410" s="108" t="s">
        <v>16</v>
      </c>
      <c r="N410" s="108" t="s">
        <v>17</v>
      </c>
      <c r="O410" s="109" t="s">
        <v>18</v>
      </c>
    </row>
    <row r="411" spans="1:15" ht="16.5" customHeight="1" thickTop="1" x14ac:dyDescent="0.2">
      <c r="A411" s="225" t="s">
        <v>19</v>
      </c>
      <c r="B411" s="225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1"/>
    </row>
    <row r="412" spans="1:15" s="25" customFormat="1" ht="18" customHeight="1" x14ac:dyDescent="0.2">
      <c r="A412" s="42" t="s">
        <v>163</v>
      </c>
      <c r="B412" s="27" t="s">
        <v>40</v>
      </c>
      <c r="C412" s="28">
        <v>220</v>
      </c>
      <c r="D412" s="29">
        <v>17</v>
      </c>
      <c r="E412" s="29">
        <v>22</v>
      </c>
      <c r="F412" s="29">
        <v>52</v>
      </c>
      <c r="G412" s="29">
        <v>486</v>
      </c>
      <c r="H412" s="29">
        <v>0.19</v>
      </c>
      <c r="I412" s="29">
        <v>0</v>
      </c>
      <c r="J412" s="29">
        <v>118.8</v>
      </c>
      <c r="K412" s="29">
        <v>0.92</v>
      </c>
      <c r="L412" s="29">
        <v>150</v>
      </c>
      <c r="M412" s="29">
        <v>145</v>
      </c>
      <c r="N412" s="29">
        <v>14.19</v>
      </c>
      <c r="O412" s="29">
        <v>0</v>
      </c>
    </row>
    <row r="413" spans="1:15" s="25" customFormat="1" ht="18" customHeight="1" x14ac:dyDescent="0.2">
      <c r="A413" s="42" t="s">
        <v>72</v>
      </c>
      <c r="B413" s="27" t="s">
        <v>73</v>
      </c>
      <c r="C413" s="28">
        <v>100</v>
      </c>
      <c r="D413" s="29">
        <v>3.1</v>
      </c>
      <c r="E413" s="29">
        <v>0.2</v>
      </c>
      <c r="F413" s="29">
        <v>6.7</v>
      </c>
      <c r="G413" s="29">
        <v>40</v>
      </c>
      <c r="H413" s="29">
        <v>0.12</v>
      </c>
      <c r="I413" s="29">
        <v>10</v>
      </c>
      <c r="J413" s="29">
        <v>0.3</v>
      </c>
      <c r="K413" s="29">
        <v>0</v>
      </c>
      <c r="L413" s="29">
        <v>20</v>
      </c>
      <c r="M413" s="29">
        <v>62</v>
      </c>
      <c r="N413" s="29">
        <v>21</v>
      </c>
      <c r="O413" s="29">
        <v>0.7</v>
      </c>
    </row>
    <row r="414" spans="1:15" s="25" customFormat="1" ht="25.5" customHeight="1" x14ac:dyDescent="0.2">
      <c r="A414" s="42" t="s">
        <v>166</v>
      </c>
      <c r="B414" s="27" t="s">
        <v>20</v>
      </c>
      <c r="C414" s="28">
        <v>35</v>
      </c>
      <c r="D414" s="29">
        <v>2.66</v>
      </c>
      <c r="E414" s="29">
        <v>0.28000000000000003</v>
      </c>
      <c r="F414" s="29">
        <v>17.22</v>
      </c>
      <c r="G414" s="29">
        <v>82.25</v>
      </c>
      <c r="H414" s="29">
        <v>3.85E-2</v>
      </c>
      <c r="I414" s="29">
        <v>0</v>
      </c>
      <c r="J414" s="29">
        <v>0</v>
      </c>
      <c r="K414" s="29">
        <v>0.38500000000000001</v>
      </c>
      <c r="L414" s="29">
        <v>7</v>
      </c>
      <c r="M414" s="29">
        <v>22.75</v>
      </c>
      <c r="N414" s="29">
        <v>4.9000000000000004</v>
      </c>
      <c r="O414" s="29">
        <v>0.38500000000000001</v>
      </c>
    </row>
    <row r="415" spans="1:15" s="25" customFormat="1" ht="25.5" customHeight="1" x14ac:dyDescent="0.2">
      <c r="A415" s="42" t="s">
        <v>158</v>
      </c>
      <c r="B415" s="27" t="s">
        <v>21</v>
      </c>
      <c r="C415" s="28">
        <v>120</v>
      </c>
      <c r="D415" s="32">
        <v>0.48</v>
      </c>
      <c r="E415" s="32">
        <v>0.36</v>
      </c>
      <c r="F415" s="32">
        <v>12.360000000000001</v>
      </c>
      <c r="G415" s="32">
        <v>56.4</v>
      </c>
      <c r="H415" s="32">
        <v>2.4E-2</v>
      </c>
      <c r="I415" s="32">
        <v>6</v>
      </c>
      <c r="J415" s="32">
        <v>0</v>
      </c>
      <c r="K415" s="32">
        <v>0.48</v>
      </c>
      <c r="L415" s="32">
        <v>22.8</v>
      </c>
      <c r="M415" s="32">
        <v>14.399999999999999</v>
      </c>
      <c r="N415" s="32">
        <v>19.2</v>
      </c>
      <c r="O415" s="32">
        <v>2.76</v>
      </c>
    </row>
    <row r="416" spans="1:15" s="25" customFormat="1" ht="25.5" customHeight="1" x14ac:dyDescent="0.2">
      <c r="A416" s="65" t="s">
        <v>155</v>
      </c>
      <c r="B416" s="34" t="s">
        <v>31</v>
      </c>
      <c r="C416" s="28">
        <v>200</v>
      </c>
      <c r="D416" s="32">
        <v>0.1</v>
      </c>
      <c r="E416" s="32">
        <v>0</v>
      </c>
      <c r="F416" s="32">
        <v>15</v>
      </c>
      <c r="G416" s="32">
        <v>60</v>
      </c>
      <c r="H416" s="32">
        <v>0</v>
      </c>
      <c r="I416" s="32">
        <v>0</v>
      </c>
      <c r="J416" s="32">
        <v>0</v>
      </c>
      <c r="K416" s="32">
        <v>0</v>
      </c>
      <c r="L416" s="32">
        <v>11</v>
      </c>
      <c r="M416" s="32">
        <v>3</v>
      </c>
      <c r="N416" s="32">
        <v>1</v>
      </c>
      <c r="O416" s="33">
        <v>0.3</v>
      </c>
    </row>
    <row r="417" spans="1:15" ht="16.5" customHeight="1" thickBot="1" x14ac:dyDescent="0.25">
      <c r="A417" s="226" t="s">
        <v>23</v>
      </c>
      <c r="B417" s="226"/>
      <c r="C417" s="184">
        <f t="shared" ref="C417:H417" si="86">SUM(C412:C416)</f>
        <v>675</v>
      </c>
      <c r="D417" s="112">
        <f t="shared" si="86"/>
        <v>23.340000000000003</v>
      </c>
      <c r="E417" s="112">
        <f t="shared" si="86"/>
        <v>22.84</v>
      </c>
      <c r="F417" s="112">
        <f t="shared" si="86"/>
        <v>103.28</v>
      </c>
      <c r="G417" s="112">
        <f t="shared" si="86"/>
        <v>724.65</v>
      </c>
      <c r="H417" s="112">
        <f t="shared" si="86"/>
        <v>0.3725</v>
      </c>
      <c r="I417" s="112">
        <f t="shared" ref="I417:O417" si="87">SUM(I412:I416)</f>
        <v>16</v>
      </c>
      <c r="J417" s="112">
        <f t="shared" si="87"/>
        <v>119.1</v>
      </c>
      <c r="K417" s="112">
        <f t="shared" si="87"/>
        <v>1.7850000000000001</v>
      </c>
      <c r="L417" s="112">
        <f t="shared" si="87"/>
        <v>210.8</v>
      </c>
      <c r="M417" s="112">
        <f t="shared" si="87"/>
        <v>247.15</v>
      </c>
      <c r="N417" s="112">
        <f t="shared" si="87"/>
        <v>60.289999999999992</v>
      </c>
      <c r="O417" s="112">
        <f t="shared" si="87"/>
        <v>4.1449999999999996</v>
      </c>
    </row>
    <row r="418" spans="1:15" ht="16.5" customHeight="1" thickTop="1" x14ac:dyDescent="0.2">
      <c r="A418" s="225" t="s">
        <v>24</v>
      </c>
      <c r="B418" s="225"/>
      <c r="C418" s="137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138"/>
    </row>
    <row r="419" spans="1:15" ht="15.75" customHeight="1" x14ac:dyDescent="0.2">
      <c r="A419" s="65" t="s">
        <v>161</v>
      </c>
      <c r="B419" s="118" t="s">
        <v>317</v>
      </c>
      <c r="C419" s="177">
        <v>100</v>
      </c>
      <c r="D419" s="119">
        <v>1</v>
      </c>
      <c r="E419" s="119">
        <v>6</v>
      </c>
      <c r="F419" s="119">
        <v>3</v>
      </c>
      <c r="G419" s="119">
        <v>70</v>
      </c>
      <c r="H419" s="119">
        <v>0.03</v>
      </c>
      <c r="I419" s="119">
        <v>17</v>
      </c>
      <c r="J419" s="119">
        <v>0</v>
      </c>
      <c r="K419" s="119">
        <v>2.7</v>
      </c>
      <c r="L419" s="119">
        <v>31</v>
      </c>
      <c r="M419" s="119">
        <v>28</v>
      </c>
      <c r="N419" s="119">
        <v>14</v>
      </c>
      <c r="O419" s="120">
        <v>0.5</v>
      </c>
    </row>
    <row r="420" spans="1:15" ht="15.75" customHeight="1" x14ac:dyDescent="0.2">
      <c r="A420" s="121" t="s">
        <v>293</v>
      </c>
      <c r="B420" s="118" t="s">
        <v>159</v>
      </c>
      <c r="C420" s="177">
        <v>270</v>
      </c>
      <c r="D420" s="119">
        <v>2.2599999999999998</v>
      </c>
      <c r="E420" s="119">
        <v>6.75</v>
      </c>
      <c r="F420" s="119">
        <v>18.78</v>
      </c>
      <c r="G420" s="119">
        <v>144.99</v>
      </c>
      <c r="H420" s="119">
        <v>0.11</v>
      </c>
      <c r="I420" s="119">
        <v>25</v>
      </c>
      <c r="J420" s="119">
        <v>33.479999999999997</v>
      </c>
      <c r="K420" s="119">
        <v>45</v>
      </c>
      <c r="L420" s="119">
        <v>113.4</v>
      </c>
      <c r="M420" s="119">
        <v>91.8</v>
      </c>
      <c r="N420" s="119">
        <v>5.4</v>
      </c>
      <c r="O420" s="120">
        <v>0.05</v>
      </c>
    </row>
    <row r="421" spans="1:15" s="25" customFormat="1" ht="15.75" customHeight="1" x14ac:dyDescent="0.2">
      <c r="A421" s="69" t="s">
        <v>156</v>
      </c>
      <c r="B421" s="39" t="s">
        <v>135</v>
      </c>
      <c r="C421" s="178">
        <v>100</v>
      </c>
      <c r="D421" s="41">
        <v>15.41</v>
      </c>
      <c r="E421" s="41">
        <v>11.8</v>
      </c>
      <c r="F421" s="41">
        <v>20.5</v>
      </c>
      <c r="G421" s="41">
        <v>249.84</v>
      </c>
      <c r="H421" s="41">
        <v>0.12</v>
      </c>
      <c r="I421" s="41">
        <v>1.3</v>
      </c>
      <c r="J421" s="41">
        <v>153</v>
      </c>
      <c r="K421" s="41">
        <v>0</v>
      </c>
      <c r="L421" s="41">
        <v>187.69</v>
      </c>
      <c r="M421" s="41">
        <v>23.2</v>
      </c>
      <c r="N421" s="41">
        <v>0</v>
      </c>
      <c r="O421" s="41">
        <v>0.5</v>
      </c>
    </row>
    <row r="422" spans="1:15" s="25" customFormat="1" ht="18" customHeight="1" x14ac:dyDescent="0.2">
      <c r="A422" s="42" t="s">
        <v>164</v>
      </c>
      <c r="B422" s="27" t="s">
        <v>88</v>
      </c>
      <c r="C422" s="28">
        <v>230</v>
      </c>
      <c r="D422" s="29">
        <v>6.08</v>
      </c>
      <c r="E422" s="29">
        <v>10.32</v>
      </c>
      <c r="F422" s="29">
        <v>25.07</v>
      </c>
      <c r="G422" s="29">
        <v>217.48</v>
      </c>
      <c r="H422" s="29">
        <v>0.20699999999999999</v>
      </c>
      <c r="I422" s="29">
        <v>1.03</v>
      </c>
      <c r="J422" s="29">
        <v>0.08</v>
      </c>
      <c r="K422" s="29">
        <v>0.23</v>
      </c>
      <c r="L422" s="29">
        <v>59.8</v>
      </c>
      <c r="M422" s="29">
        <v>131.1</v>
      </c>
      <c r="N422" s="29">
        <v>36.799999999999997</v>
      </c>
      <c r="O422" s="29">
        <v>0.1</v>
      </c>
    </row>
    <row r="423" spans="1:15" s="25" customFormat="1" ht="25.5" customHeight="1" x14ac:dyDescent="0.2">
      <c r="A423" s="42" t="s">
        <v>166</v>
      </c>
      <c r="B423" s="27" t="s">
        <v>20</v>
      </c>
      <c r="C423" s="28">
        <v>80</v>
      </c>
      <c r="D423" s="29">
        <v>6.08</v>
      </c>
      <c r="E423" s="29">
        <v>0.64</v>
      </c>
      <c r="F423" s="29">
        <v>39.36</v>
      </c>
      <c r="G423" s="29">
        <v>188</v>
      </c>
      <c r="H423" s="29">
        <v>8.8000000000000009E-2</v>
      </c>
      <c r="I423" s="29">
        <v>0</v>
      </c>
      <c r="J423" s="29">
        <v>0</v>
      </c>
      <c r="K423" s="29">
        <v>0.88</v>
      </c>
      <c r="L423" s="29">
        <v>16</v>
      </c>
      <c r="M423" s="29">
        <v>52</v>
      </c>
      <c r="N423" s="29">
        <v>11.2</v>
      </c>
      <c r="O423" s="29">
        <v>0.88</v>
      </c>
    </row>
    <row r="424" spans="1:15" s="25" customFormat="1" ht="25.5" customHeight="1" x14ac:dyDescent="0.2">
      <c r="A424" s="42" t="s">
        <v>158</v>
      </c>
      <c r="B424" s="27" t="s">
        <v>41</v>
      </c>
      <c r="C424" s="28">
        <v>100</v>
      </c>
      <c r="D424" s="32">
        <v>0.8</v>
      </c>
      <c r="E424" s="32">
        <v>0.2</v>
      </c>
      <c r="F424" s="32">
        <v>7.5</v>
      </c>
      <c r="G424" s="32">
        <v>38</v>
      </c>
      <c r="H424" s="32">
        <v>0.06</v>
      </c>
      <c r="I424" s="32">
        <v>38</v>
      </c>
      <c r="J424" s="32">
        <v>0</v>
      </c>
      <c r="K424" s="32">
        <v>0.2</v>
      </c>
      <c r="L424" s="32">
        <v>35</v>
      </c>
      <c r="M424" s="32">
        <v>11</v>
      </c>
      <c r="N424" s="32">
        <v>17</v>
      </c>
      <c r="O424" s="46">
        <v>0.1</v>
      </c>
    </row>
    <row r="425" spans="1:15" s="25" customFormat="1" ht="25.5" customHeight="1" x14ac:dyDescent="0.2">
      <c r="A425" s="42" t="s">
        <v>180</v>
      </c>
      <c r="B425" s="53" t="s">
        <v>87</v>
      </c>
      <c r="C425" s="28">
        <v>200</v>
      </c>
      <c r="D425" s="29">
        <v>0.3</v>
      </c>
      <c r="E425" s="29">
        <v>0</v>
      </c>
      <c r="F425" s="29">
        <v>20.100000000000001</v>
      </c>
      <c r="G425" s="29">
        <v>81</v>
      </c>
      <c r="H425" s="29">
        <v>0</v>
      </c>
      <c r="I425" s="29">
        <v>0.8</v>
      </c>
      <c r="J425" s="29">
        <v>0</v>
      </c>
      <c r="K425" s="29">
        <v>0</v>
      </c>
      <c r="L425" s="29">
        <v>10</v>
      </c>
      <c r="M425" s="29">
        <v>6</v>
      </c>
      <c r="N425" s="29">
        <v>3</v>
      </c>
      <c r="O425" s="30">
        <v>0.6</v>
      </c>
    </row>
    <row r="426" spans="1:15" ht="16.5" customHeight="1" thickBot="1" x14ac:dyDescent="0.25">
      <c r="A426" s="226" t="s">
        <v>28</v>
      </c>
      <c r="B426" s="226"/>
      <c r="C426" s="184">
        <f>SUM(C419:C425)</f>
        <v>1080</v>
      </c>
      <c r="D426" s="112">
        <f t="shared" ref="D426:G426" si="88">SUM(D419:D425)</f>
        <v>31.93</v>
      </c>
      <c r="E426" s="112">
        <f t="shared" si="88"/>
        <v>35.710000000000008</v>
      </c>
      <c r="F426" s="112">
        <f t="shared" si="88"/>
        <v>134.31</v>
      </c>
      <c r="G426" s="112">
        <f t="shared" si="88"/>
        <v>989.31000000000006</v>
      </c>
      <c r="H426" s="112">
        <f>SUM(H419:H425)</f>
        <v>0.61499999999999999</v>
      </c>
      <c r="I426" s="112">
        <f t="shared" ref="I426:O426" si="89">SUM(I419:I425)</f>
        <v>83.13</v>
      </c>
      <c r="J426" s="112">
        <f t="shared" si="89"/>
        <v>186.56</v>
      </c>
      <c r="K426" s="112">
        <f t="shared" si="89"/>
        <v>49.010000000000005</v>
      </c>
      <c r="L426" s="112">
        <f t="shared" si="89"/>
        <v>452.89000000000004</v>
      </c>
      <c r="M426" s="112">
        <f t="shared" si="89"/>
        <v>343.1</v>
      </c>
      <c r="N426" s="112">
        <f t="shared" si="89"/>
        <v>87.399999999999991</v>
      </c>
      <c r="O426" s="113">
        <f t="shared" si="89"/>
        <v>2.7300000000000004</v>
      </c>
    </row>
    <row r="427" spans="1:15" ht="16.5" customHeight="1" thickTop="1" x14ac:dyDescent="0.2">
      <c r="A427" s="227" t="s">
        <v>358</v>
      </c>
      <c r="B427" s="227"/>
      <c r="C427" s="122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4"/>
    </row>
    <row r="428" spans="1:15" s="25" customFormat="1" ht="25.5" customHeight="1" x14ac:dyDescent="0.2">
      <c r="A428" s="125" t="s">
        <v>266</v>
      </c>
      <c r="B428" s="126" t="s">
        <v>81</v>
      </c>
      <c r="C428" s="28">
        <v>100</v>
      </c>
      <c r="D428" s="29">
        <v>1.1000000000000001</v>
      </c>
      <c r="E428" s="29">
        <v>0.2</v>
      </c>
      <c r="F428" s="29">
        <v>3.8</v>
      </c>
      <c r="G428" s="29">
        <v>24</v>
      </c>
      <c r="H428" s="29">
        <v>0.06</v>
      </c>
      <c r="I428" s="29">
        <v>25</v>
      </c>
      <c r="J428" s="29">
        <v>0</v>
      </c>
      <c r="K428" s="29">
        <v>0.7</v>
      </c>
      <c r="L428" s="29">
        <v>14</v>
      </c>
      <c r="M428" s="29">
        <v>20</v>
      </c>
      <c r="N428" s="29">
        <v>26</v>
      </c>
      <c r="O428" s="29">
        <v>0.9</v>
      </c>
    </row>
    <row r="429" spans="1:15" s="31" customFormat="1" ht="15.75" customHeight="1" x14ac:dyDescent="0.2">
      <c r="A429" s="42" t="s">
        <v>284</v>
      </c>
      <c r="B429" s="27" t="s">
        <v>54</v>
      </c>
      <c r="C429" s="28">
        <v>105</v>
      </c>
      <c r="D429" s="29">
        <v>11.22</v>
      </c>
      <c r="E429" s="29">
        <v>8.4</v>
      </c>
      <c r="F429" s="29">
        <v>11.91</v>
      </c>
      <c r="G429" s="29">
        <v>164</v>
      </c>
      <c r="H429" s="29">
        <v>5.7599999999999998E-2</v>
      </c>
      <c r="I429" s="29">
        <v>2.1000000000000001E-2</v>
      </c>
      <c r="J429" s="29">
        <v>2.6909999999999996E-2</v>
      </c>
      <c r="K429" s="29">
        <v>0.44550000000000001</v>
      </c>
      <c r="L429" s="29">
        <v>158.09</v>
      </c>
      <c r="M429" s="29">
        <v>143.09</v>
      </c>
      <c r="N429" s="29">
        <v>11.35</v>
      </c>
      <c r="O429" s="30">
        <v>0.06</v>
      </c>
    </row>
    <row r="430" spans="1:15" s="31" customFormat="1" ht="18" customHeight="1" x14ac:dyDescent="0.2">
      <c r="A430" s="47" t="s">
        <v>370</v>
      </c>
      <c r="B430" s="127" t="s">
        <v>55</v>
      </c>
      <c r="C430" s="179">
        <v>190</v>
      </c>
      <c r="D430" s="48">
        <v>4.3</v>
      </c>
      <c r="E430" s="48">
        <v>11.79</v>
      </c>
      <c r="F430" s="48">
        <v>62.84</v>
      </c>
      <c r="G430" s="48">
        <v>279.72000000000003</v>
      </c>
      <c r="H430" s="48">
        <v>0.19</v>
      </c>
      <c r="I430" s="48">
        <v>1.54</v>
      </c>
      <c r="J430" s="48">
        <v>77</v>
      </c>
      <c r="K430" s="48">
        <v>0.21</v>
      </c>
      <c r="L430" s="81">
        <v>49.87</v>
      </c>
      <c r="M430" s="81">
        <v>24.22</v>
      </c>
      <c r="N430" s="48">
        <v>40.61</v>
      </c>
      <c r="O430" s="49">
        <v>0.06</v>
      </c>
    </row>
    <row r="431" spans="1:15" s="25" customFormat="1" ht="25.5" customHeight="1" x14ac:dyDescent="0.2">
      <c r="A431" s="42" t="s">
        <v>267</v>
      </c>
      <c r="B431" s="27" t="s">
        <v>61</v>
      </c>
      <c r="C431" s="28">
        <v>60</v>
      </c>
      <c r="D431" s="29">
        <v>3.96</v>
      </c>
      <c r="E431" s="29">
        <v>0.72</v>
      </c>
      <c r="F431" s="29">
        <v>20.04</v>
      </c>
      <c r="G431" s="29">
        <v>104.4</v>
      </c>
      <c r="H431" s="29">
        <v>0.108</v>
      </c>
      <c r="I431" s="29">
        <v>0</v>
      </c>
      <c r="J431" s="29">
        <v>0</v>
      </c>
      <c r="K431" s="29">
        <v>0.84</v>
      </c>
      <c r="L431" s="29">
        <v>21</v>
      </c>
      <c r="M431" s="29">
        <v>94.8</v>
      </c>
      <c r="N431" s="29">
        <v>28.2</v>
      </c>
      <c r="O431" s="29">
        <v>2.34</v>
      </c>
    </row>
    <row r="432" spans="1:15" s="25" customFormat="1" ht="25.5" customHeight="1" x14ac:dyDescent="0.2">
      <c r="A432" s="42" t="s">
        <v>184</v>
      </c>
      <c r="B432" s="27" t="s">
        <v>42</v>
      </c>
      <c r="C432" s="28">
        <v>200</v>
      </c>
      <c r="D432" s="29">
        <v>1</v>
      </c>
      <c r="E432" s="29">
        <v>0.2</v>
      </c>
      <c r="F432" s="29">
        <v>0.4</v>
      </c>
      <c r="G432" s="29">
        <v>92</v>
      </c>
      <c r="H432" s="29">
        <v>0.02</v>
      </c>
      <c r="I432" s="29">
        <v>4</v>
      </c>
      <c r="J432" s="29">
        <v>0</v>
      </c>
      <c r="K432" s="29">
        <v>0</v>
      </c>
      <c r="L432" s="29">
        <v>14</v>
      </c>
      <c r="M432" s="29">
        <v>0</v>
      </c>
      <c r="N432" s="29">
        <v>0</v>
      </c>
      <c r="O432" s="29">
        <v>2.8</v>
      </c>
    </row>
    <row r="433" spans="1:15" ht="16.5" customHeight="1" thickBot="1" x14ac:dyDescent="0.25">
      <c r="A433" s="226" t="s">
        <v>359</v>
      </c>
      <c r="B433" s="226"/>
      <c r="C433" s="184">
        <f>SUM(C428:C432)</f>
        <v>655</v>
      </c>
      <c r="D433" s="112">
        <f t="shared" ref="D433:O433" si="90">SUM(D428:D432)</f>
        <v>21.580000000000002</v>
      </c>
      <c r="E433" s="112">
        <f t="shared" si="90"/>
        <v>21.31</v>
      </c>
      <c r="F433" s="112">
        <f t="shared" si="90"/>
        <v>98.990000000000009</v>
      </c>
      <c r="G433" s="112">
        <f t="shared" si="90"/>
        <v>664.12</v>
      </c>
      <c r="H433" s="112">
        <f t="shared" si="90"/>
        <v>0.43559999999999999</v>
      </c>
      <c r="I433" s="112">
        <f t="shared" si="90"/>
        <v>30.561</v>
      </c>
      <c r="J433" s="112">
        <f t="shared" si="90"/>
        <v>77.026910000000001</v>
      </c>
      <c r="K433" s="112">
        <f t="shared" si="90"/>
        <v>2.1955</v>
      </c>
      <c r="L433" s="112">
        <f t="shared" si="90"/>
        <v>256.96000000000004</v>
      </c>
      <c r="M433" s="112">
        <f t="shared" si="90"/>
        <v>282.11</v>
      </c>
      <c r="N433" s="112">
        <f t="shared" si="90"/>
        <v>106.16000000000001</v>
      </c>
      <c r="O433" s="113">
        <f t="shared" si="90"/>
        <v>6.16</v>
      </c>
    </row>
    <row r="434" spans="1:15" ht="16.5" customHeight="1" thickTop="1" x14ac:dyDescent="0.2">
      <c r="A434" s="225" t="s">
        <v>360</v>
      </c>
      <c r="B434" s="225"/>
      <c r="C434" s="137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138"/>
    </row>
    <row r="435" spans="1:15" s="31" customFormat="1" ht="25.5" customHeight="1" x14ac:dyDescent="0.2">
      <c r="A435" s="42" t="s">
        <v>246</v>
      </c>
      <c r="B435" s="27" t="s">
        <v>57</v>
      </c>
      <c r="C435" s="28">
        <v>250</v>
      </c>
      <c r="D435" s="32">
        <v>7.25</v>
      </c>
      <c r="E435" s="32">
        <v>6.25</v>
      </c>
      <c r="F435" s="32">
        <v>10</v>
      </c>
      <c r="G435" s="32">
        <v>125</v>
      </c>
      <c r="H435" s="32">
        <v>0.1</v>
      </c>
      <c r="I435" s="32">
        <v>1.75</v>
      </c>
      <c r="J435" s="32">
        <v>0.05</v>
      </c>
      <c r="K435" s="32">
        <v>0</v>
      </c>
      <c r="L435" s="32">
        <v>300</v>
      </c>
      <c r="M435" s="32">
        <v>225</v>
      </c>
      <c r="N435" s="32">
        <v>35</v>
      </c>
      <c r="O435" s="46">
        <v>0.25</v>
      </c>
    </row>
    <row r="436" spans="1:15" s="31" customFormat="1" ht="18" customHeight="1" x14ac:dyDescent="0.2">
      <c r="A436" s="69" t="s">
        <v>270</v>
      </c>
      <c r="B436" s="61" t="s">
        <v>271</v>
      </c>
      <c r="C436" s="70">
        <v>100</v>
      </c>
      <c r="D436" s="68">
        <v>8.4</v>
      </c>
      <c r="E436" s="68">
        <v>16.600000000000001</v>
      </c>
      <c r="F436" s="68">
        <v>87.8</v>
      </c>
      <c r="G436" s="68">
        <v>534</v>
      </c>
      <c r="H436" s="68">
        <v>0.1</v>
      </c>
      <c r="I436" s="68">
        <v>0</v>
      </c>
      <c r="J436" s="68">
        <v>0.08</v>
      </c>
      <c r="K436" s="68">
        <v>1.1200000000000001</v>
      </c>
      <c r="L436" s="68">
        <v>13.33</v>
      </c>
      <c r="M436" s="68">
        <v>53.3</v>
      </c>
      <c r="N436" s="68">
        <v>10</v>
      </c>
      <c r="O436" s="68">
        <v>0.83</v>
      </c>
    </row>
    <row r="437" spans="1:15" ht="16.5" customHeight="1" thickBot="1" x14ac:dyDescent="0.25">
      <c r="A437" s="226" t="s">
        <v>364</v>
      </c>
      <c r="B437" s="226"/>
      <c r="C437" s="184">
        <f>SUM(C435:C436)</f>
        <v>350</v>
      </c>
      <c r="D437" s="112">
        <f t="shared" ref="D437:O437" si="91">SUM(D435:D436)</f>
        <v>15.65</v>
      </c>
      <c r="E437" s="112">
        <f t="shared" si="91"/>
        <v>22.85</v>
      </c>
      <c r="F437" s="112">
        <f t="shared" si="91"/>
        <v>97.8</v>
      </c>
      <c r="G437" s="112">
        <f t="shared" si="91"/>
        <v>659</v>
      </c>
      <c r="H437" s="112">
        <f t="shared" si="91"/>
        <v>0.2</v>
      </c>
      <c r="I437" s="112">
        <f t="shared" si="91"/>
        <v>1.75</v>
      </c>
      <c r="J437" s="112">
        <f t="shared" si="91"/>
        <v>0.13</v>
      </c>
      <c r="K437" s="112">
        <f t="shared" si="91"/>
        <v>1.1200000000000001</v>
      </c>
      <c r="L437" s="112">
        <f t="shared" si="91"/>
        <v>313.33</v>
      </c>
      <c r="M437" s="112">
        <f t="shared" si="91"/>
        <v>278.3</v>
      </c>
      <c r="N437" s="112">
        <f t="shared" si="91"/>
        <v>45</v>
      </c>
      <c r="O437" s="113">
        <f t="shared" si="91"/>
        <v>1.08</v>
      </c>
    </row>
    <row r="438" spans="1:15" ht="16.5" customHeight="1" thickTop="1" thickBot="1" x14ac:dyDescent="0.25">
      <c r="A438" s="229" t="s">
        <v>362</v>
      </c>
      <c r="B438" s="230"/>
      <c r="C438" s="128"/>
      <c r="D438" s="78">
        <f>D417+D426+D433</f>
        <v>76.850000000000009</v>
      </c>
      <c r="E438" s="78">
        <f t="shared" ref="E438:O438" si="92">E417+E426+E433</f>
        <v>79.860000000000014</v>
      </c>
      <c r="F438" s="78">
        <f t="shared" si="92"/>
        <v>336.58000000000004</v>
      </c>
      <c r="G438" s="78">
        <f t="shared" si="92"/>
        <v>2378.08</v>
      </c>
      <c r="H438" s="78">
        <f t="shared" si="92"/>
        <v>1.4231</v>
      </c>
      <c r="I438" s="78">
        <f t="shared" si="92"/>
        <v>129.691</v>
      </c>
      <c r="J438" s="78">
        <f t="shared" si="92"/>
        <v>382.68690999999995</v>
      </c>
      <c r="K438" s="78">
        <f t="shared" si="92"/>
        <v>52.990500000000004</v>
      </c>
      <c r="L438" s="78">
        <f t="shared" si="92"/>
        <v>920.65000000000009</v>
      </c>
      <c r="M438" s="78">
        <f t="shared" si="92"/>
        <v>872.36</v>
      </c>
      <c r="N438" s="78">
        <f t="shared" si="92"/>
        <v>253.85000000000002</v>
      </c>
      <c r="O438" s="78">
        <f t="shared" si="92"/>
        <v>13.035</v>
      </c>
    </row>
    <row r="439" spans="1:15" ht="16.5" customHeight="1" thickTop="1" thickBot="1" x14ac:dyDescent="0.25">
      <c r="A439" s="229" t="s">
        <v>363</v>
      </c>
      <c r="B439" s="230"/>
      <c r="C439" s="128"/>
      <c r="D439" s="78">
        <f>D417+D426+D437</f>
        <v>70.92</v>
      </c>
      <c r="E439" s="78">
        <f t="shared" ref="E439:O439" si="93">E417+E426+E437</f>
        <v>81.400000000000006</v>
      </c>
      <c r="F439" s="78">
        <f t="shared" si="93"/>
        <v>335.39</v>
      </c>
      <c r="G439" s="78">
        <f t="shared" si="93"/>
        <v>2372.96</v>
      </c>
      <c r="H439" s="78">
        <f t="shared" si="93"/>
        <v>1.1875</v>
      </c>
      <c r="I439" s="78">
        <f t="shared" si="93"/>
        <v>100.88</v>
      </c>
      <c r="J439" s="78">
        <f t="shared" si="93"/>
        <v>305.78999999999996</v>
      </c>
      <c r="K439" s="78">
        <f t="shared" si="93"/>
        <v>51.914999999999999</v>
      </c>
      <c r="L439" s="78">
        <f t="shared" si="93"/>
        <v>977.02</v>
      </c>
      <c r="M439" s="78">
        <f t="shared" si="93"/>
        <v>868.55</v>
      </c>
      <c r="N439" s="78">
        <f t="shared" si="93"/>
        <v>192.69</v>
      </c>
      <c r="O439" s="78">
        <f t="shared" si="93"/>
        <v>7.9550000000000001</v>
      </c>
    </row>
    <row r="440" spans="1:15" ht="17.25" customHeight="1" thickTop="1" thickBot="1" x14ac:dyDescent="0.25">
      <c r="A440" s="231" t="s">
        <v>95</v>
      </c>
      <c r="B440" s="231"/>
      <c r="C440" s="128"/>
      <c r="D440" s="78">
        <f t="shared" ref="D440:O440" si="94">D417+D426+D433+D437</f>
        <v>92.500000000000014</v>
      </c>
      <c r="E440" s="78">
        <f t="shared" si="94"/>
        <v>102.71000000000001</v>
      </c>
      <c r="F440" s="78">
        <f t="shared" si="94"/>
        <v>434.38000000000005</v>
      </c>
      <c r="G440" s="78">
        <f t="shared" si="94"/>
        <v>3037.08</v>
      </c>
      <c r="H440" s="78">
        <f t="shared" si="94"/>
        <v>1.6231</v>
      </c>
      <c r="I440" s="78">
        <f t="shared" si="94"/>
        <v>131.441</v>
      </c>
      <c r="J440" s="78">
        <f t="shared" si="94"/>
        <v>382.81690999999995</v>
      </c>
      <c r="K440" s="78">
        <f t="shared" si="94"/>
        <v>54.110500000000002</v>
      </c>
      <c r="L440" s="78">
        <f t="shared" si="94"/>
        <v>1233.98</v>
      </c>
      <c r="M440" s="78">
        <f t="shared" si="94"/>
        <v>1150.6600000000001</v>
      </c>
      <c r="N440" s="78">
        <f t="shared" si="94"/>
        <v>298.85000000000002</v>
      </c>
      <c r="O440" s="129">
        <f t="shared" si="94"/>
        <v>14.115</v>
      </c>
    </row>
    <row r="441" spans="1:15" ht="13.5" customHeight="1" thickTop="1" x14ac:dyDescent="0.2">
      <c r="A441" s="130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</row>
    <row r="442" spans="1:15" ht="12.75" customHeight="1" x14ac:dyDescent="0.2">
      <c r="A442" s="130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244" t="s">
        <v>331</v>
      </c>
      <c r="O442" s="244"/>
    </row>
    <row r="443" spans="1:15" ht="15.75" customHeight="1" x14ac:dyDescent="0.25">
      <c r="A443" s="105" t="s">
        <v>96</v>
      </c>
      <c r="B443" s="106"/>
      <c r="C443" s="106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</row>
    <row r="444" spans="1:15" ht="13.5" customHeight="1" thickBot="1" x14ac:dyDescent="0.25">
      <c r="A444" s="107"/>
      <c r="B444" s="106"/>
      <c r="C444" s="106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</row>
    <row r="445" spans="1:15" ht="16.5" customHeight="1" thickTop="1" thickBot="1" x14ac:dyDescent="0.25">
      <c r="A445" s="232" t="s">
        <v>1</v>
      </c>
      <c r="B445" s="233" t="s">
        <v>2</v>
      </c>
      <c r="C445" s="233" t="s">
        <v>3</v>
      </c>
      <c r="D445" s="234" t="s">
        <v>4</v>
      </c>
      <c r="E445" s="234"/>
      <c r="F445" s="234"/>
      <c r="G445" s="235" t="s">
        <v>5</v>
      </c>
      <c r="H445" s="234" t="s">
        <v>6</v>
      </c>
      <c r="I445" s="234"/>
      <c r="J445" s="234"/>
      <c r="K445" s="234"/>
      <c r="L445" s="236" t="s">
        <v>7</v>
      </c>
      <c r="M445" s="236"/>
      <c r="N445" s="236"/>
      <c r="O445" s="236"/>
    </row>
    <row r="446" spans="1:15" ht="17.25" customHeight="1" thickTop="1" thickBot="1" x14ac:dyDescent="0.25">
      <c r="A446" s="232"/>
      <c r="B446" s="233"/>
      <c r="C446" s="233"/>
      <c r="D446" s="133" t="s">
        <v>8</v>
      </c>
      <c r="E446" s="133" t="s">
        <v>9</v>
      </c>
      <c r="F446" s="133" t="s">
        <v>10</v>
      </c>
      <c r="G446" s="235"/>
      <c r="H446" s="133" t="s">
        <v>11</v>
      </c>
      <c r="I446" s="133" t="s">
        <v>12</v>
      </c>
      <c r="J446" s="133" t="s">
        <v>13</v>
      </c>
      <c r="K446" s="133" t="s">
        <v>14</v>
      </c>
      <c r="L446" s="133" t="s">
        <v>15</v>
      </c>
      <c r="M446" s="133" t="s">
        <v>16</v>
      </c>
      <c r="N446" s="133" t="s">
        <v>17</v>
      </c>
      <c r="O446" s="134" t="s">
        <v>18</v>
      </c>
    </row>
    <row r="447" spans="1:15" ht="16.5" customHeight="1" thickTop="1" x14ac:dyDescent="0.2">
      <c r="A447" s="225" t="s">
        <v>19</v>
      </c>
      <c r="B447" s="225"/>
      <c r="C447" s="110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6"/>
    </row>
    <row r="448" spans="1:15" s="35" customFormat="1" ht="15.75" customHeight="1" x14ac:dyDescent="0.2">
      <c r="A448" s="47" t="s">
        <v>346</v>
      </c>
      <c r="B448" s="38" t="s">
        <v>169</v>
      </c>
      <c r="C448" s="179">
        <v>250</v>
      </c>
      <c r="D448" s="48">
        <v>14.62</v>
      </c>
      <c r="E448" s="48">
        <v>5.86</v>
      </c>
      <c r="F448" s="48">
        <v>46.54</v>
      </c>
      <c r="G448" s="48">
        <v>297.41000000000003</v>
      </c>
      <c r="H448" s="48">
        <v>0.15</v>
      </c>
      <c r="I448" s="48">
        <v>0</v>
      </c>
      <c r="J448" s="48">
        <v>131.25</v>
      </c>
      <c r="K448" s="48">
        <v>0.95</v>
      </c>
      <c r="L448" s="48">
        <v>45</v>
      </c>
      <c r="M448" s="48">
        <v>65</v>
      </c>
      <c r="N448" s="48">
        <v>24.062000000000001</v>
      </c>
      <c r="O448" s="49">
        <v>0.25</v>
      </c>
    </row>
    <row r="449" spans="1:15" s="25" customFormat="1" ht="15.75" customHeight="1" x14ac:dyDescent="0.2">
      <c r="A449" s="42" t="s">
        <v>167</v>
      </c>
      <c r="B449" s="27" t="s">
        <v>168</v>
      </c>
      <c r="C449" s="28">
        <v>60</v>
      </c>
      <c r="D449" s="29">
        <v>2.74</v>
      </c>
      <c r="E449" s="29">
        <v>13.84</v>
      </c>
      <c r="F449" s="29">
        <v>18</v>
      </c>
      <c r="G449" s="29">
        <v>207.52</v>
      </c>
      <c r="H449" s="29">
        <v>0.05</v>
      </c>
      <c r="I449" s="29">
        <v>0</v>
      </c>
      <c r="J449" s="29">
        <v>60</v>
      </c>
      <c r="K449" s="29">
        <v>0.3</v>
      </c>
      <c r="L449" s="29">
        <v>49.2</v>
      </c>
      <c r="M449" s="29">
        <v>13</v>
      </c>
      <c r="N449" s="29">
        <v>6.05</v>
      </c>
      <c r="O449" s="29">
        <v>0</v>
      </c>
    </row>
    <row r="450" spans="1:15" s="25" customFormat="1" ht="25.5" customHeight="1" x14ac:dyDescent="0.2">
      <c r="A450" s="42" t="s">
        <v>158</v>
      </c>
      <c r="B450" s="27" t="s">
        <v>39</v>
      </c>
      <c r="C450" s="28">
        <v>100</v>
      </c>
      <c r="D450" s="29">
        <v>1.5</v>
      </c>
      <c r="E450" s="29">
        <v>0.5</v>
      </c>
      <c r="F450" s="29">
        <v>21</v>
      </c>
      <c r="G450" s="29">
        <v>96</v>
      </c>
      <c r="H450" s="29">
        <v>0.04</v>
      </c>
      <c r="I450" s="29">
        <v>10</v>
      </c>
      <c r="J450" s="29">
        <v>0</v>
      </c>
      <c r="K450" s="29">
        <v>0.4</v>
      </c>
      <c r="L450" s="29">
        <v>8</v>
      </c>
      <c r="M450" s="29">
        <v>42</v>
      </c>
      <c r="N450" s="29">
        <v>28</v>
      </c>
      <c r="O450" s="30">
        <v>0.6</v>
      </c>
    </row>
    <row r="451" spans="1:15" s="25" customFormat="1" ht="25.5" customHeight="1" x14ac:dyDescent="0.2">
      <c r="A451" s="42" t="s">
        <v>165</v>
      </c>
      <c r="B451" s="27" t="s">
        <v>68</v>
      </c>
      <c r="C451" s="28">
        <v>200</v>
      </c>
      <c r="D451" s="29">
        <v>3.2</v>
      </c>
      <c r="E451" s="29">
        <v>2.7</v>
      </c>
      <c r="F451" s="29">
        <v>15.9</v>
      </c>
      <c r="G451" s="29">
        <v>79</v>
      </c>
      <c r="H451" s="29">
        <v>0.04</v>
      </c>
      <c r="I451" s="29">
        <v>1.3</v>
      </c>
      <c r="J451" s="29">
        <v>0.02</v>
      </c>
      <c r="K451" s="29">
        <v>0</v>
      </c>
      <c r="L451" s="29">
        <v>126</v>
      </c>
      <c r="M451" s="29">
        <v>90</v>
      </c>
      <c r="N451" s="29">
        <v>14</v>
      </c>
      <c r="O451" s="29">
        <v>0.1</v>
      </c>
    </row>
    <row r="452" spans="1:15" ht="16.5" customHeight="1" thickBot="1" x14ac:dyDescent="0.25">
      <c r="A452" s="241" t="s">
        <v>23</v>
      </c>
      <c r="B452" s="241"/>
      <c r="C452" s="222">
        <f>SUM(C448:C451)</f>
        <v>610</v>
      </c>
      <c r="D452" s="139">
        <f>SUM(D448:D451)</f>
        <v>22.06</v>
      </c>
      <c r="E452" s="139">
        <f t="shared" ref="E452:O452" si="95">SUM(E448:E451)</f>
        <v>22.9</v>
      </c>
      <c r="F452" s="139">
        <f t="shared" si="95"/>
        <v>101.44</v>
      </c>
      <c r="G452" s="139">
        <f t="shared" si="95"/>
        <v>679.93000000000006</v>
      </c>
      <c r="H452" s="139">
        <f t="shared" si="95"/>
        <v>0.28000000000000003</v>
      </c>
      <c r="I452" s="139">
        <f t="shared" si="95"/>
        <v>11.3</v>
      </c>
      <c r="J452" s="139">
        <f t="shared" si="95"/>
        <v>191.27</v>
      </c>
      <c r="K452" s="139">
        <f t="shared" si="95"/>
        <v>1.65</v>
      </c>
      <c r="L452" s="139">
        <f t="shared" si="95"/>
        <v>228.2</v>
      </c>
      <c r="M452" s="139">
        <f t="shared" si="95"/>
        <v>210</v>
      </c>
      <c r="N452" s="139">
        <f t="shared" si="95"/>
        <v>72.111999999999995</v>
      </c>
      <c r="O452" s="148">
        <f t="shared" si="95"/>
        <v>0.95</v>
      </c>
    </row>
    <row r="453" spans="1:15" ht="16.5" customHeight="1" thickTop="1" x14ac:dyDescent="0.2">
      <c r="A453" s="225" t="s">
        <v>24</v>
      </c>
      <c r="B453" s="225"/>
      <c r="C453" s="137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138"/>
    </row>
    <row r="454" spans="1:15" ht="29.25" customHeight="1" x14ac:dyDescent="0.2">
      <c r="A454" s="121" t="s">
        <v>170</v>
      </c>
      <c r="B454" s="118" t="s">
        <v>29</v>
      </c>
      <c r="C454" s="177">
        <v>100</v>
      </c>
      <c r="D454" s="119">
        <v>1.1000000000000001</v>
      </c>
      <c r="E454" s="119">
        <v>6.2</v>
      </c>
      <c r="F454" s="119">
        <v>3.7</v>
      </c>
      <c r="G454" s="119">
        <v>75</v>
      </c>
      <c r="H454" s="119">
        <v>0.06</v>
      </c>
      <c r="I454" s="119">
        <v>22.1</v>
      </c>
      <c r="J454" s="119">
        <v>0</v>
      </c>
      <c r="K454" s="119">
        <v>3.3</v>
      </c>
      <c r="L454" s="119">
        <v>15</v>
      </c>
      <c r="M454" s="119">
        <v>26</v>
      </c>
      <c r="N454" s="119">
        <v>20</v>
      </c>
      <c r="O454" s="120">
        <v>0.9</v>
      </c>
    </row>
    <row r="455" spans="1:15" ht="15.75" customHeight="1" x14ac:dyDescent="0.2">
      <c r="A455" s="121" t="s">
        <v>294</v>
      </c>
      <c r="B455" s="118" t="s">
        <v>137</v>
      </c>
      <c r="C455" s="177">
        <v>300</v>
      </c>
      <c r="D455" s="119">
        <v>7.32</v>
      </c>
      <c r="E455" s="119">
        <v>8.52</v>
      </c>
      <c r="F455" s="119">
        <v>14.6</v>
      </c>
      <c r="G455" s="119">
        <v>164.52</v>
      </c>
      <c r="H455" s="119">
        <v>0.14000000000000001</v>
      </c>
      <c r="I455" s="119">
        <v>18</v>
      </c>
      <c r="J455" s="119">
        <v>26</v>
      </c>
      <c r="K455" s="119">
        <v>27.6</v>
      </c>
      <c r="L455" s="119">
        <v>128.4</v>
      </c>
      <c r="M455" s="119">
        <v>104.4</v>
      </c>
      <c r="N455" s="119">
        <v>3.6</v>
      </c>
      <c r="O455" s="120">
        <v>0.22</v>
      </c>
    </row>
    <row r="456" spans="1:15" s="25" customFormat="1" ht="15.75" customHeight="1" x14ac:dyDescent="0.2">
      <c r="A456" s="42" t="s">
        <v>320</v>
      </c>
      <c r="B456" s="27" t="s">
        <v>321</v>
      </c>
      <c r="C456" s="28">
        <v>200</v>
      </c>
      <c r="D456" s="29">
        <v>14.65</v>
      </c>
      <c r="E456" s="29">
        <v>17.100000000000001</v>
      </c>
      <c r="F456" s="29">
        <v>42.4</v>
      </c>
      <c r="G456" s="29">
        <v>382.1</v>
      </c>
      <c r="H456" s="29">
        <v>0.11</v>
      </c>
      <c r="I456" s="29">
        <v>0.25</v>
      </c>
      <c r="J456" s="29">
        <v>36</v>
      </c>
      <c r="K456" s="29">
        <v>0.25</v>
      </c>
      <c r="L456" s="29">
        <v>20</v>
      </c>
      <c r="M456" s="29">
        <v>25</v>
      </c>
      <c r="N456" s="29">
        <v>11</v>
      </c>
      <c r="O456" s="30">
        <v>0.77</v>
      </c>
    </row>
    <row r="457" spans="1:15" s="25" customFormat="1" ht="25.5" customHeight="1" x14ac:dyDescent="0.2">
      <c r="A457" s="42" t="s">
        <v>166</v>
      </c>
      <c r="B457" s="27" t="s">
        <v>20</v>
      </c>
      <c r="C457" s="28">
        <v>100</v>
      </c>
      <c r="D457" s="29">
        <v>7.6</v>
      </c>
      <c r="E457" s="29">
        <v>0.8</v>
      </c>
      <c r="F457" s="29">
        <v>49.2</v>
      </c>
      <c r="G457" s="29">
        <v>235</v>
      </c>
      <c r="H457" s="29">
        <v>0.11</v>
      </c>
      <c r="I457" s="29">
        <v>0</v>
      </c>
      <c r="J457" s="29">
        <v>0</v>
      </c>
      <c r="K457" s="29">
        <v>1.1000000000000001</v>
      </c>
      <c r="L457" s="29">
        <v>20</v>
      </c>
      <c r="M457" s="29">
        <v>65</v>
      </c>
      <c r="N457" s="29">
        <v>14</v>
      </c>
      <c r="O457" s="30">
        <v>1.1000000000000001</v>
      </c>
    </row>
    <row r="458" spans="1:15" s="25" customFormat="1" ht="25.5" customHeight="1" x14ac:dyDescent="0.2">
      <c r="A458" s="42" t="s">
        <v>158</v>
      </c>
      <c r="B458" s="27" t="s">
        <v>27</v>
      </c>
      <c r="C458" s="28">
        <v>100</v>
      </c>
      <c r="D458" s="29">
        <v>0.8</v>
      </c>
      <c r="E458" s="29">
        <v>0.4</v>
      </c>
      <c r="F458" s="29">
        <v>8.1</v>
      </c>
      <c r="G458" s="29">
        <v>47</v>
      </c>
      <c r="H458" s="32">
        <v>0.02</v>
      </c>
      <c r="I458" s="32">
        <v>180</v>
      </c>
      <c r="J458" s="32">
        <v>0</v>
      </c>
      <c r="K458" s="32">
        <v>0.3</v>
      </c>
      <c r="L458" s="32">
        <v>40</v>
      </c>
      <c r="M458" s="32">
        <v>34</v>
      </c>
      <c r="N458" s="32">
        <v>25</v>
      </c>
      <c r="O458" s="46">
        <v>0.8</v>
      </c>
    </row>
    <row r="459" spans="1:15" s="25" customFormat="1" ht="25.5" customHeight="1" x14ac:dyDescent="0.2">
      <c r="A459" s="42" t="s">
        <v>208</v>
      </c>
      <c r="B459" s="27" t="s">
        <v>84</v>
      </c>
      <c r="C459" s="28">
        <v>200</v>
      </c>
      <c r="D459" s="29">
        <v>0.7</v>
      </c>
      <c r="E459" s="29">
        <v>0.3</v>
      </c>
      <c r="F459" s="29">
        <v>22.8</v>
      </c>
      <c r="G459" s="29">
        <v>97</v>
      </c>
      <c r="H459" s="32">
        <v>0.01</v>
      </c>
      <c r="I459" s="32">
        <v>70</v>
      </c>
      <c r="J459" s="32">
        <v>0</v>
      </c>
      <c r="K459" s="32">
        <v>0</v>
      </c>
      <c r="L459" s="32">
        <v>12</v>
      </c>
      <c r="M459" s="32">
        <v>3</v>
      </c>
      <c r="N459" s="32">
        <v>3</v>
      </c>
      <c r="O459" s="46">
        <v>1.5</v>
      </c>
    </row>
    <row r="460" spans="1:15" ht="16.5" customHeight="1" thickBot="1" x14ac:dyDescent="0.25">
      <c r="A460" s="226" t="s">
        <v>28</v>
      </c>
      <c r="B460" s="226"/>
      <c r="C460" s="184">
        <f>SUM(C454:C459)</f>
        <v>1000</v>
      </c>
      <c r="D460" s="112">
        <f t="shared" ref="D460:O460" si="96">SUM(D454:D459)</f>
        <v>32.17</v>
      </c>
      <c r="E460" s="112">
        <f t="shared" si="96"/>
        <v>33.319999999999993</v>
      </c>
      <c r="F460" s="112">
        <f t="shared" si="96"/>
        <v>140.80000000000001</v>
      </c>
      <c r="G460" s="139">
        <f t="shared" si="96"/>
        <v>1000.62</v>
      </c>
      <c r="H460" s="112">
        <f t="shared" si="96"/>
        <v>0.45</v>
      </c>
      <c r="I460" s="112">
        <f t="shared" si="96"/>
        <v>290.35000000000002</v>
      </c>
      <c r="J460" s="112">
        <f t="shared" si="96"/>
        <v>62</v>
      </c>
      <c r="K460" s="112">
        <f t="shared" si="96"/>
        <v>32.549999999999997</v>
      </c>
      <c r="L460" s="112">
        <f t="shared" si="96"/>
        <v>235.4</v>
      </c>
      <c r="M460" s="112">
        <f t="shared" si="96"/>
        <v>257.39999999999998</v>
      </c>
      <c r="N460" s="112">
        <f t="shared" si="96"/>
        <v>76.599999999999994</v>
      </c>
      <c r="O460" s="113">
        <f t="shared" si="96"/>
        <v>5.29</v>
      </c>
    </row>
    <row r="461" spans="1:15" ht="16.5" customHeight="1" thickTop="1" x14ac:dyDescent="0.2">
      <c r="A461" s="227" t="s">
        <v>358</v>
      </c>
      <c r="B461" s="227"/>
      <c r="C461" s="122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4"/>
    </row>
    <row r="462" spans="1:15" s="37" customFormat="1" ht="18" customHeight="1" x14ac:dyDescent="0.2">
      <c r="A462" s="92" t="s">
        <v>175</v>
      </c>
      <c r="B462" s="39" t="s">
        <v>171</v>
      </c>
      <c r="C462" s="178" t="s">
        <v>176</v>
      </c>
      <c r="D462" s="41">
        <v>18.850000000000001</v>
      </c>
      <c r="E462" s="41">
        <v>21.78</v>
      </c>
      <c r="F462" s="41">
        <v>57.66</v>
      </c>
      <c r="G462" s="41">
        <v>502.14</v>
      </c>
      <c r="H462" s="41">
        <v>0.31</v>
      </c>
      <c r="I462" s="41">
        <v>0.04</v>
      </c>
      <c r="J462" s="41">
        <v>150</v>
      </c>
      <c r="K462" s="41">
        <v>0.5</v>
      </c>
      <c r="L462" s="41">
        <v>87.97</v>
      </c>
      <c r="M462" s="41">
        <v>148.46</v>
      </c>
      <c r="N462" s="41">
        <v>13.5</v>
      </c>
      <c r="O462" s="41">
        <v>0.97</v>
      </c>
    </row>
    <row r="463" spans="1:15" s="25" customFormat="1" ht="25.5" customHeight="1" x14ac:dyDescent="0.2">
      <c r="A463" s="42" t="s">
        <v>158</v>
      </c>
      <c r="B463" s="27" t="s">
        <v>138</v>
      </c>
      <c r="C463" s="28">
        <v>150</v>
      </c>
      <c r="D463" s="29">
        <v>0.9</v>
      </c>
      <c r="E463" s="29">
        <v>0.9</v>
      </c>
      <c r="F463" s="29">
        <v>23.1</v>
      </c>
      <c r="G463" s="29">
        <v>108</v>
      </c>
      <c r="H463" s="29">
        <v>7.4999999999999997E-2</v>
      </c>
      <c r="I463" s="29">
        <v>9</v>
      </c>
      <c r="J463" s="29">
        <v>0</v>
      </c>
      <c r="K463" s="29">
        <v>0.6</v>
      </c>
      <c r="L463" s="29">
        <v>45</v>
      </c>
      <c r="M463" s="29">
        <v>25.5</v>
      </c>
      <c r="N463" s="29">
        <v>33</v>
      </c>
      <c r="O463" s="29">
        <v>0.9</v>
      </c>
    </row>
    <row r="464" spans="1:15" s="37" customFormat="1" ht="15.75" customHeight="1" x14ac:dyDescent="0.2">
      <c r="A464" s="42" t="s">
        <v>174</v>
      </c>
      <c r="B464" s="53" t="s">
        <v>139</v>
      </c>
      <c r="C464" s="28">
        <v>200</v>
      </c>
      <c r="D464" s="29">
        <v>0.5</v>
      </c>
      <c r="E464" s="29">
        <v>0</v>
      </c>
      <c r="F464" s="29">
        <v>27</v>
      </c>
      <c r="G464" s="29">
        <v>110</v>
      </c>
      <c r="H464" s="29">
        <v>0.01</v>
      </c>
      <c r="I464" s="29">
        <v>0.5</v>
      </c>
      <c r="J464" s="29">
        <v>0</v>
      </c>
      <c r="K464" s="29">
        <v>0</v>
      </c>
      <c r="L464" s="29">
        <v>28</v>
      </c>
      <c r="M464" s="29">
        <v>19</v>
      </c>
      <c r="N464" s="29">
        <v>7</v>
      </c>
      <c r="O464" s="30">
        <v>0.14000000000000001</v>
      </c>
    </row>
    <row r="465" spans="1:15" ht="16.5" customHeight="1" thickBot="1" x14ac:dyDescent="0.25">
      <c r="A465" s="226" t="s">
        <v>359</v>
      </c>
      <c r="B465" s="226"/>
      <c r="C465" s="143">
        <v>600</v>
      </c>
      <c r="D465" s="112">
        <f t="shared" ref="D465:O465" si="97">SUM(D462:D464)</f>
        <v>20.25</v>
      </c>
      <c r="E465" s="112">
        <f t="shared" si="97"/>
        <v>22.68</v>
      </c>
      <c r="F465" s="112">
        <f t="shared" si="97"/>
        <v>107.75999999999999</v>
      </c>
      <c r="G465" s="139">
        <f t="shared" si="97"/>
        <v>720.14</v>
      </c>
      <c r="H465" s="112">
        <f t="shared" si="97"/>
        <v>0.39500000000000002</v>
      </c>
      <c r="I465" s="112">
        <f t="shared" si="97"/>
        <v>9.5399999999999991</v>
      </c>
      <c r="J465" s="112">
        <f t="shared" si="97"/>
        <v>150</v>
      </c>
      <c r="K465" s="112">
        <f t="shared" si="97"/>
        <v>1.1000000000000001</v>
      </c>
      <c r="L465" s="112">
        <f t="shared" si="97"/>
        <v>160.97</v>
      </c>
      <c r="M465" s="112">
        <f t="shared" si="97"/>
        <v>192.96</v>
      </c>
      <c r="N465" s="112">
        <f t="shared" si="97"/>
        <v>53.5</v>
      </c>
      <c r="O465" s="113">
        <f t="shared" si="97"/>
        <v>2.0100000000000002</v>
      </c>
    </row>
    <row r="466" spans="1:15" ht="16.5" customHeight="1" thickTop="1" x14ac:dyDescent="0.2">
      <c r="A466" s="243" t="s">
        <v>360</v>
      </c>
      <c r="B466" s="243"/>
      <c r="C466" s="162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4"/>
    </row>
    <row r="467" spans="1:15" s="25" customFormat="1" ht="15.75" customHeight="1" x14ac:dyDescent="0.2">
      <c r="A467" s="192" t="s">
        <v>246</v>
      </c>
      <c r="B467" s="193" t="s">
        <v>32</v>
      </c>
      <c r="C467" s="183">
        <v>250</v>
      </c>
      <c r="D467" s="194">
        <v>7.25</v>
      </c>
      <c r="E467" s="194">
        <v>6.25</v>
      </c>
      <c r="F467" s="194">
        <v>10</v>
      </c>
      <c r="G467" s="194">
        <v>125</v>
      </c>
      <c r="H467" s="194">
        <v>0.1</v>
      </c>
      <c r="I467" s="194">
        <v>14.25</v>
      </c>
      <c r="J467" s="194">
        <v>0.05</v>
      </c>
      <c r="K467" s="194">
        <v>0</v>
      </c>
      <c r="L467" s="194">
        <v>300</v>
      </c>
      <c r="M467" s="194">
        <v>225</v>
      </c>
      <c r="N467" s="194">
        <v>35</v>
      </c>
      <c r="O467" s="195">
        <v>0.25</v>
      </c>
    </row>
    <row r="468" spans="1:15" s="31" customFormat="1" ht="18" customHeight="1" x14ac:dyDescent="0.2">
      <c r="A468" s="201" t="s">
        <v>249</v>
      </c>
      <c r="B468" s="67" t="s">
        <v>250</v>
      </c>
      <c r="C468" s="202">
        <v>100</v>
      </c>
      <c r="D468" s="68">
        <v>9.4600000000000009</v>
      </c>
      <c r="E468" s="68">
        <v>11.045999999999999</v>
      </c>
      <c r="F468" s="68">
        <v>80</v>
      </c>
      <c r="G468" s="68">
        <v>382.8</v>
      </c>
      <c r="H468" s="68">
        <v>0.107</v>
      </c>
      <c r="I468" s="68">
        <v>3.46</v>
      </c>
      <c r="J468" s="68">
        <v>0.09</v>
      </c>
      <c r="K468" s="68">
        <v>1.87</v>
      </c>
      <c r="L468" s="68">
        <v>34.78</v>
      </c>
      <c r="M468" s="68">
        <v>105.93</v>
      </c>
      <c r="N468" s="68">
        <v>33.200000000000003</v>
      </c>
      <c r="O468" s="68">
        <v>1.323</v>
      </c>
    </row>
    <row r="469" spans="1:15" ht="16.5" customHeight="1" thickBot="1" x14ac:dyDescent="0.25">
      <c r="A469" s="241" t="s">
        <v>364</v>
      </c>
      <c r="B469" s="241"/>
      <c r="C469" s="222">
        <f>SUM(C467:C468)</f>
        <v>350</v>
      </c>
      <c r="D469" s="139">
        <f>SUM(D467:D468)</f>
        <v>16.71</v>
      </c>
      <c r="E469" s="139">
        <f>SUM(E467:E468)</f>
        <v>17.295999999999999</v>
      </c>
      <c r="F469" s="139">
        <f>SUM(F467:F468)</f>
        <v>90</v>
      </c>
      <c r="G469" s="139">
        <f>SUM(G467:G468)</f>
        <v>507.8</v>
      </c>
      <c r="H469" s="139">
        <f t="shared" ref="H469:O469" si="98">SUM(H467:H468)</f>
        <v>0.20700000000000002</v>
      </c>
      <c r="I469" s="139">
        <f t="shared" si="98"/>
        <v>17.71</v>
      </c>
      <c r="J469" s="139">
        <f t="shared" si="98"/>
        <v>0.14000000000000001</v>
      </c>
      <c r="K469" s="139">
        <f t="shared" si="98"/>
        <v>1.87</v>
      </c>
      <c r="L469" s="139">
        <f t="shared" si="98"/>
        <v>334.78</v>
      </c>
      <c r="M469" s="139">
        <f t="shared" si="98"/>
        <v>330.93</v>
      </c>
      <c r="N469" s="139">
        <f t="shared" si="98"/>
        <v>68.2</v>
      </c>
      <c r="O469" s="148">
        <f t="shared" si="98"/>
        <v>1.573</v>
      </c>
    </row>
    <row r="470" spans="1:15" ht="16.5" customHeight="1" thickTop="1" thickBot="1" x14ac:dyDescent="0.25">
      <c r="A470" s="229" t="s">
        <v>362</v>
      </c>
      <c r="B470" s="230"/>
      <c r="C470" s="165"/>
      <c r="D470" s="166">
        <f t="shared" ref="D470:O470" si="99">D452+D460+D465</f>
        <v>74.48</v>
      </c>
      <c r="E470" s="166">
        <f t="shared" si="99"/>
        <v>78.899999999999991</v>
      </c>
      <c r="F470" s="166">
        <f t="shared" si="99"/>
        <v>350</v>
      </c>
      <c r="G470" s="166">
        <f t="shared" si="99"/>
        <v>2400.69</v>
      </c>
      <c r="H470" s="166">
        <f t="shared" si="99"/>
        <v>1.125</v>
      </c>
      <c r="I470" s="166">
        <f t="shared" si="99"/>
        <v>311.19000000000005</v>
      </c>
      <c r="J470" s="166">
        <f t="shared" si="99"/>
        <v>403.27</v>
      </c>
      <c r="K470" s="166">
        <f t="shared" si="99"/>
        <v>35.299999999999997</v>
      </c>
      <c r="L470" s="166">
        <f t="shared" si="99"/>
        <v>624.57000000000005</v>
      </c>
      <c r="M470" s="166">
        <f t="shared" si="99"/>
        <v>660.36</v>
      </c>
      <c r="N470" s="166">
        <f t="shared" si="99"/>
        <v>202.21199999999999</v>
      </c>
      <c r="O470" s="166">
        <f t="shared" si="99"/>
        <v>8.25</v>
      </c>
    </row>
    <row r="471" spans="1:15" ht="16.5" customHeight="1" thickTop="1" thickBot="1" x14ac:dyDescent="0.25">
      <c r="A471" s="245" t="s">
        <v>363</v>
      </c>
      <c r="B471" s="246"/>
      <c r="C471" s="165"/>
      <c r="D471" s="166">
        <f t="shared" ref="D471:O471" si="100">D452+D460+D469</f>
        <v>70.94</v>
      </c>
      <c r="E471" s="166">
        <f t="shared" si="100"/>
        <v>73.515999999999991</v>
      </c>
      <c r="F471" s="166">
        <f t="shared" si="100"/>
        <v>332.24</v>
      </c>
      <c r="G471" s="166">
        <f t="shared" si="100"/>
        <v>2188.3500000000004</v>
      </c>
      <c r="H471" s="166">
        <f t="shared" si="100"/>
        <v>0.93700000000000006</v>
      </c>
      <c r="I471" s="166">
        <f t="shared" si="100"/>
        <v>319.36</v>
      </c>
      <c r="J471" s="166">
        <f t="shared" si="100"/>
        <v>253.41</v>
      </c>
      <c r="K471" s="166">
        <f t="shared" si="100"/>
        <v>36.069999999999993</v>
      </c>
      <c r="L471" s="166">
        <f t="shared" si="100"/>
        <v>798.38</v>
      </c>
      <c r="M471" s="166">
        <f t="shared" si="100"/>
        <v>798.32999999999993</v>
      </c>
      <c r="N471" s="166">
        <f t="shared" si="100"/>
        <v>216.91199999999998</v>
      </c>
      <c r="O471" s="166">
        <f t="shared" si="100"/>
        <v>7.8130000000000006</v>
      </c>
    </row>
    <row r="472" spans="1:15" ht="17.25" customHeight="1" thickTop="1" thickBot="1" x14ac:dyDescent="0.25">
      <c r="A472" s="231" t="s">
        <v>97</v>
      </c>
      <c r="B472" s="231"/>
      <c r="C472" s="128"/>
      <c r="D472" s="78">
        <f t="shared" ref="D472:O472" si="101">D452+D460+D465+D469</f>
        <v>91.19</v>
      </c>
      <c r="E472" s="78">
        <f t="shared" si="101"/>
        <v>96.195999999999998</v>
      </c>
      <c r="F472" s="78">
        <f t="shared" si="101"/>
        <v>440</v>
      </c>
      <c r="G472" s="78">
        <f t="shared" si="101"/>
        <v>2908.4900000000002</v>
      </c>
      <c r="H472" s="78">
        <f t="shared" si="101"/>
        <v>1.3320000000000001</v>
      </c>
      <c r="I472" s="78">
        <f t="shared" si="101"/>
        <v>328.90000000000003</v>
      </c>
      <c r="J472" s="78">
        <f t="shared" si="101"/>
        <v>403.40999999999997</v>
      </c>
      <c r="K472" s="78">
        <f t="shared" si="101"/>
        <v>37.169999999999995</v>
      </c>
      <c r="L472" s="78">
        <f t="shared" si="101"/>
        <v>959.35</v>
      </c>
      <c r="M472" s="78">
        <f t="shared" si="101"/>
        <v>991.29</v>
      </c>
      <c r="N472" s="78">
        <f t="shared" si="101"/>
        <v>270.41199999999998</v>
      </c>
      <c r="O472" s="129">
        <f t="shared" si="101"/>
        <v>9.8230000000000004</v>
      </c>
    </row>
    <row r="473" spans="1:15" ht="13.5" customHeight="1" thickTop="1" x14ac:dyDescent="0.2">
      <c r="A473" s="106"/>
      <c r="B473" s="106"/>
      <c r="C473" s="106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</row>
    <row r="474" spans="1:15" ht="12.75" customHeight="1" x14ac:dyDescent="0.2">
      <c r="A474" s="106"/>
      <c r="B474" s="106"/>
      <c r="C474" s="106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244" t="s">
        <v>331</v>
      </c>
      <c r="O474" s="244"/>
    </row>
    <row r="475" spans="1:15" ht="15.75" customHeight="1" x14ac:dyDescent="0.25">
      <c r="A475" s="105" t="s">
        <v>98</v>
      </c>
      <c r="B475" s="106"/>
      <c r="C475" s="106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</row>
    <row r="476" spans="1:15" ht="13.5" customHeight="1" thickBot="1" x14ac:dyDescent="0.25">
      <c r="A476" s="107"/>
      <c r="B476" s="106"/>
      <c r="C476" s="106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</row>
    <row r="477" spans="1:15" ht="16.5" customHeight="1" thickTop="1" thickBot="1" x14ac:dyDescent="0.25">
      <c r="A477" s="232" t="s">
        <v>1</v>
      </c>
      <c r="B477" s="233" t="s">
        <v>2</v>
      </c>
      <c r="C477" s="233" t="s">
        <v>3</v>
      </c>
      <c r="D477" s="234" t="s">
        <v>4</v>
      </c>
      <c r="E477" s="234"/>
      <c r="F477" s="234"/>
      <c r="G477" s="235" t="s">
        <v>5</v>
      </c>
      <c r="H477" s="234" t="s">
        <v>6</v>
      </c>
      <c r="I477" s="234"/>
      <c r="J477" s="234"/>
      <c r="K477" s="234"/>
      <c r="L477" s="236" t="s">
        <v>7</v>
      </c>
      <c r="M477" s="236"/>
      <c r="N477" s="236"/>
      <c r="O477" s="236"/>
    </row>
    <row r="478" spans="1:15" ht="17.25" customHeight="1" thickTop="1" thickBot="1" x14ac:dyDescent="0.25">
      <c r="A478" s="232"/>
      <c r="B478" s="233"/>
      <c r="C478" s="233"/>
      <c r="D478" s="133" t="s">
        <v>8</v>
      </c>
      <c r="E478" s="133" t="s">
        <v>9</v>
      </c>
      <c r="F478" s="133" t="s">
        <v>10</v>
      </c>
      <c r="G478" s="235"/>
      <c r="H478" s="133" t="s">
        <v>11</v>
      </c>
      <c r="I478" s="133" t="s">
        <v>12</v>
      </c>
      <c r="J478" s="133" t="s">
        <v>13</v>
      </c>
      <c r="K478" s="133" t="s">
        <v>14</v>
      </c>
      <c r="L478" s="133" t="s">
        <v>15</v>
      </c>
      <c r="M478" s="133" t="s">
        <v>16</v>
      </c>
      <c r="N478" s="133" t="s">
        <v>17</v>
      </c>
      <c r="O478" s="134" t="s">
        <v>18</v>
      </c>
    </row>
    <row r="479" spans="1:15" ht="16.5" customHeight="1" thickTop="1" x14ac:dyDescent="0.2">
      <c r="A479" s="225" t="s">
        <v>19</v>
      </c>
      <c r="B479" s="225"/>
      <c r="C479" s="110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40"/>
    </row>
    <row r="480" spans="1:15" s="37" customFormat="1" ht="18" customHeight="1" x14ac:dyDescent="0.2">
      <c r="A480" s="89" t="s">
        <v>342</v>
      </c>
      <c r="B480" s="141" t="s">
        <v>64</v>
      </c>
      <c r="C480" s="181" t="s">
        <v>332</v>
      </c>
      <c r="D480" s="82">
        <v>22.62</v>
      </c>
      <c r="E480" s="82">
        <v>23.95</v>
      </c>
      <c r="F480" s="82">
        <v>80.89</v>
      </c>
      <c r="G480" s="82">
        <v>579.32000000000005</v>
      </c>
      <c r="H480" s="82">
        <v>0.25</v>
      </c>
      <c r="I480" s="82">
        <v>0.01</v>
      </c>
      <c r="J480" s="82">
        <v>216.25</v>
      </c>
      <c r="K480" s="82">
        <v>0.76</v>
      </c>
      <c r="L480" s="82">
        <v>317.77</v>
      </c>
      <c r="M480" s="82">
        <v>386.19</v>
      </c>
      <c r="N480" s="82">
        <v>75</v>
      </c>
      <c r="O480" s="82">
        <v>0.25</v>
      </c>
    </row>
    <row r="481" spans="1:15" s="37" customFormat="1" ht="25.5" customHeight="1" x14ac:dyDescent="0.2">
      <c r="A481" s="42" t="s">
        <v>158</v>
      </c>
      <c r="B481" s="27" t="s">
        <v>36</v>
      </c>
      <c r="C481" s="28">
        <v>100</v>
      </c>
      <c r="D481" s="32">
        <v>0.9</v>
      </c>
      <c r="E481" s="32">
        <v>0.2</v>
      </c>
      <c r="F481" s="32">
        <v>8.1</v>
      </c>
      <c r="G481" s="32">
        <v>43</v>
      </c>
      <c r="H481" s="32">
        <v>0.04</v>
      </c>
      <c r="I481" s="32">
        <v>60</v>
      </c>
      <c r="J481" s="32">
        <v>0</v>
      </c>
      <c r="K481" s="32">
        <v>0.2</v>
      </c>
      <c r="L481" s="32">
        <v>34</v>
      </c>
      <c r="M481" s="32">
        <v>23</v>
      </c>
      <c r="N481" s="32">
        <v>13</v>
      </c>
      <c r="O481" s="46">
        <v>0.3</v>
      </c>
    </row>
    <row r="482" spans="1:15" s="25" customFormat="1" ht="25.5" customHeight="1" x14ac:dyDescent="0.2">
      <c r="A482" s="42" t="s">
        <v>177</v>
      </c>
      <c r="B482" s="27" t="s">
        <v>35</v>
      </c>
      <c r="C482" s="28">
        <v>200</v>
      </c>
      <c r="D482" s="29">
        <v>0.1</v>
      </c>
      <c r="E482" s="29">
        <v>0</v>
      </c>
      <c r="F482" s="29">
        <v>15.2</v>
      </c>
      <c r="G482" s="29">
        <v>61</v>
      </c>
      <c r="H482" s="29">
        <v>0</v>
      </c>
      <c r="I482" s="29">
        <v>2.8</v>
      </c>
      <c r="J482" s="29">
        <v>0</v>
      </c>
      <c r="K482" s="29">
        <v>0</v>
      </c>
      <c r="L482" s="29">
        <v>14.2</v>
      </c>
      <c r="M482" s="29">
        <v>4</v>
      </c>
      <c r="N482" s="29">
        <v>2</v>
      </c>
      <c r="O482" s="30">
        <v>0.4</v>
      </c>
    </row>
    <row r="483" spans="1:15" ht="16.5" customHeight="1" thickBot="1" x14ac:dyDescent="0.25">
      <c r="A483" s="226" t="s">
        <v>23</v>
      </c>
      <c r="B483" s="226"/>
      <c r="C483" s="184">
        <v>560</v>
      </c>
      <c r="D483" s="112">
        <f t="shared" ref="D483:O483" si="102">SUM(D480:D482)</f>
        <v>23.62</v>
      </c>
      <c r="E483" s="112">
        <f t="shared" si="102"/>
        <v>24.15</v>
      </c>
      <c r="F483" s="112">
        <f t="shared" si="102"/>
        <v>104.19</v>
      </c>
      <c r="G483" s="112">
        <f t="shared" si="102"/>
        <v>683.32</v>
      </c>
      <c r="H483" s="112">
        <f t="shared" si="102"/>
        <v>0.28999999999999998</v>
      </c>
      <c r="I483" s="112">
        <f t="shared" si="102"/>
        <v>62.809999999999995</v>
      </c>
      <c r="J483" s="112">
        <f t="shared" si="102"/>
        <v>216.25</v>
      </c>
      <c r="K483" s="112">
        <f t="shared" si="102"/>
        <v>0.96</v>
      </c>
      <c r="L483" s="112">
        <f t="shared" si="102"/>
        <v>365.96999999999997</v>
      </c>
      <c r="M483" s="112">
        <f t="shared" si="102"/>
        <v>413.19</v>
      </c>
      <c r="N483" s="112">
        <f t="shared" si="102"/>
        <v>90</v>
      </c>
      <c r="O483" s="113">
        <f t="shared" si="102"/>
        <v>0.95000000000000007</v>
      </c>
    </row>
    <row r="484" spans="1:15" ht="16.5" customHeight="1" thickTop="1" x14ac:dyDescent="0.2">
      <c r="A484" s="225" t="s">
        <v>24</v>
      </c>
      <c r="B484" s="225"/>
      <c r="C484" s="137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138"/>
    </row>
    <row r="485" spans="1:15" s="25" customFormat="1" ht="31.5" customHeight="1" x14ac:dyDescent="0.2">
      <c r="A485" s="42" t="s">
        <v>268</v>
      </c>
      <c r="B485" s="27" t="s">
        <v>52</v>
      </c>
      <c r="C485" s="28">
        <v>100</v>
      </c>
      <c r="D485" s="29">
        <v>1.3</v>
      </c>
      <c r="E485" s="29">
        <v>10.8</v>
      </c>
      <c r="F485" s="29">
        <v>6.8</v>
      </c>
      <c r="G485" s="29">
        <v>130</v>
      </c>
      <c r="H485" s="29">
        <v>0.04</v>
      </c>
      <c r="I485" s="29">
        <v>8.4</v>
      </c>
      <c r="J485" s="29">
        <v>0</v>
      </c>
      <c r="K485" s="29">
        <v>4.5999999999999996</v>
      </c>
      <c r="L485" s="29">
        <v>23</v>
      </c>
      <c r="M485" s="29">
        <v>40</v>
      </c>
      <c r="N485" s="29">
        <v>18</v>
      </c>
      <c r="O485" s="29">
        <v>0.8</v>
      </c>
    </row>
    <row r="486" spans="1:15" ht="25.5" customHeight="1" x14ac:dyDescent="0.2">
      <c r="A486" s="121" t="s">
        <v>295</v>
      </c>
      <c r="B486" s="118" t="s">
        <v>140</v>
      </c>
      <c r="C486" s="177">
        <v>300</v>
      </c>
      <c r="D486" s="119">
        <v>3.12</v>
      </c>
      <c r="E486" s="119">
        <v>4.2</v>
      </c>
      <c r="F486" s="119">
        <v>18.72</v>
      </c>
      <c r="G486" s="119">
        <v>125.16</v>
      </c>
      <c r="H486" s="119">
        <v>0.12</v>
      </c>
      <c r="I486" s="119">
        <v>25.2</v>
      </c>
      <c r="J486" s="119">
        <v>12</v>
      </c>
      <c r="K486" s="119">
        <v>21.6</v>
      </c>
      <c r="L486" s="119">
        <v>150</v>
      </c>
      <c r="M486" s="119">
        <v>109.2</v>
      </c>
      <c r="N486" s="119">
        <v>6</v>
      </c>
      <c r="O486" s="120">
        <v>0.24</v>
      </c>
    </row>
    <row r="487" spans="1:15" s="37" customFormat="1" ht="22.5" customHeight="1" x14ac:dyDescent="0.2">
      <c r="A487" s="69" t="s">
        <v>178</v>
      </c>
      <c r="B487" s="39" t="s">
        <v>347</v>
      </c>
      <c r="C487" s="178" t="s">
        <v>179</v>
      </c>
      <c r="D487" s="41">
        <v>16.7</v>
      </c>
      <c r="E487" s="41">
        <v>8.84</v>
      </c>
      <c r="F487" s="41">
        <v>8.2200000000000006</v>
      </c>
      <c r="G487" s="41">
        <v>176.43</v>
      </c>
      <c r="H487" s="41">
        <v>0.05</v>
      </c>
      <c r="I487" s="41">
        <v>11.9</v>
      </c>
      <c r="J487" s="41">
        <v>350</v>
      </c>
      <c r="K487" s="41">
        <v>2.41</v>
      </c>
      <c r="L487" s="41">
        <v>202.66</v>
      </c>
      <c r="M487" s="41">
        <v>326.58</v>
      </c>
      <c r="N487" s="41">
        <v>31.2</v>
      </c>
      <c r="O487" s="41">
        <v>0</v>
      </c>
    </row>
    <row r="488" spans="1:15" s="25" customFormat="1" ht="25.5" customHeight="1" x14ac:dyDescent="0.2">
      <c r="A488" s="42" t="s">
        <v>181</v>
      </c>
      <c r="B488" s="27" t="s">
        <v>60</v>
      </c>
      <c r="C488" s="28">
        <v>200</v>
      </c>
      <c r="D488" s="29">
        <v>4.92</v>
      </c>
      <c r="E488" s="29">
        <v>8.1</v>
      </c>
      <c r="F488" s="29">
        <v>45.08</v>
      </c>
      <c r="G488" s="29">
        <v>272.8</v>
      </c>
      <c r="H488" s="29">
        <v>3.5999999999999997E-2</v>
      </c>
      <c r="I488" s="29">
        <v>0</v>
      </c>
      <c r="J488" s="29">
        <v>5.3999999999999999E-2</v>
      </c>
      <c r="K488" s="29">
        <v>0.38</v>
      </c>
      <c r="L488" s="29">
        <v>6.8</v>
      </c>
      <c r="M488" s="29">
        <v>94.4</v>
      </c>
      <c r="N488" s="29">
        <v>30.4</v>
      </c>
      <c r="O488" s="29">
        <v>0.7</v>
      </c>
    </row>
    <row r="489" spans="1:15" s="25" customFormat="1" ht="25.5" customHeight="1" x14ac:dyDescent="0.2">
      <c r="A489" s="42" t="s">
        <v>267</v>
      </c>
      <c r="B489" s="27" t="s">
        <v>61</v>
      </c>
      <c r="C489" s="28">
        <v>80</v>
      </c>
      <c r="D489" s="29">
        <v>5.28</v>
      </c>
      <c r="E489" s="29">
        <v>0.96</v>
      </c>
      <c r="F489" s="29">
        <v>26.72</v>
      </c>
      <c r="G489" s="29">
        <v>139.19999999999999</v>
      </c>
      <c r="H489" s="29">
        <v>0.14399999999999999</v>
      </c>
      <c r="I489" s="29">
        <v>0</v>
      </c>
      <c r="J489" s="29">
        <v>0</v>
      </c>
      <c r="K489" s="29">
        <v>1.1200000000000001</v>
      </c>
      <c r="L489" s="29">
        <v>28</v>
      </c>
      <c r="M489" s="29">
        <v>126.4</v>
      </c>
      <c r="N489" s="29">
        <v>37.6</v>
      </c>
      <c r="O489" s="29">
        <v>3.12</v>
      </c>
    </row>
    <row r="490" spans="1:15" s="25" customFormat="1" ht="25.5" customHeight="1" x14ac:dyDescent="0.2">
      <c r="A490" s="42" t="s">
        <v>158</v>
      </c>
      <c r="B490" s="27" t="s">
        <v>62</v>
      </c>
      <c r="C490" s="28">
        <v>100</v>
      </c>
      <c r="D490" s="29">
        <v>0.4</v>
      </c>
      <c r="E490" s="29">
        <v>0.4</v>
      </c>
      <c r="F490" s="29">
        <v>9.8000000000000007</v>
      </c>
      <c r="G490" s="29">
        <v>47</v>
      </c>
      <c r="H490" s="29">
        <v>0.03</v>
      </c>
      <c r="I490" s="29">
        <v>10</v>
      </c>
      <c r="J490" s="29">
        <v>0</v>
      </c>
      <c r="K490" s="29">
        <v>0.2</v>
      </c>
      <c r="L490" s="29">
        <v>16</v>
      </c>
      <c r="M490" s="29">
        <v>11</v>
      </c>
      <c r="N490" s="29">
        <v>9</v>
      </c>
      <c r="O490" s="30">
        <v>2.2000000000000002</v>
      </c>
    </row>
    <row r="491" spans="1:15" s="35" customFormat="1" ht="25.5" customHeight="1" x14ac:dyDescent="0.2">
      <c r="A491" s="47" t="s">
        <v>180</v>
      </c>
      <c r="B491" s="38" t="s">
        <v>56</v>
      </c>
      <c r="C491" s="182">
        <v>200</v>
      </c>
      <c r="D491" s="43">
        <v>0.3</v>
      </c>
      <c r="E491" s="43">
        <v>0</v>
      </c>
      <c r="F491" s="43">
        <v>20.100000000000001</v>
      </c>
      <c r="G491" s="43">
        <v>81</v>
      </c>
      <c r="H491" s="43">
        <v>0</v>
      </c>
      <c r="I491" s="43">
        <v>0.8</v>
      </c>
      <c r="J491" s="43">
        <v>0</v>
      </c>
      <c r="K491" s="43">
        <v>0</v>
      </c>
      <c r="L491" s="43">
        <v>10</v>
      </c>
      <c r="M491" s="43">
        <v>6</v>
      </c>
      <c r="N491" s="43">
        <v>3</v>
      </c>
      <c r="O491" s="44">
        <v>0.6</v>
      </c>
    </row>
    <row r="492" spans="1:15" ht="16.5" customHeight="1" thickBot="1" x14ac:dyDescent="0.25">
      <c r="A492" s="226" t="s">
        <v>28</v>
      </c>
      <c r="B492" s="226"/>
      <c r="C492" s="184">
        <v>1120</v>
      </c>
      <c r="D492" s="112">
        <f t="shared" ref="D492:O492" si="103">SUM(D485:D491)</f>
        <v>32.019999999999996</v>
      </c>
      <c r="E492" s="112">
        <f t="shared" si="103"/>
        <v>33.299999999999997</v>
      </c>
      <c r="F492" s="112">
        <f t="shared" si="103"/>
        <v>135.44</v>
      </c>
      <c r="G492" s="112">
        <f t="shared" si="103"/>
        <v>971.59000000000015</v>
      </c>
      <c r="H492" s="112">
        <f t="shared" si="103"/>
        <v>0.42000000000000004</v>
      </c>
      <c r="I492" s="112">
        <f t="shared" si="103"/>
        <v>56.3</v>
      </c>
      <c r="J492" s="112">
        <f t="shared" si="103"/>
        <v>362.05399999999997</v>
      </c>
      <c r="K492" s="112">
        <f t="shared" si="103"/>
        <v>30.310000000000002</v>
      </c>
      <c r="L492" s="112">
        <f t="shared" si="103"/>
        <v>436.46</v>
      </c>
      <c r="M492" s="112">
        <f t="shared" si="103"/>
        <v>713.57999999999993</v>
      </c>
      <c r="N492" s="112">
        <f t="shared" si="103"/>
        <v>135.19999999999999</v>
      </c>
      <c r="O492" s="113">
        <f t="shared" si="103"/>
        <v>7.66</v>
      </c>
    </row>
    <row r="493" spans="1:15" ht="16.5" customHeight="1" thickTop="1" x14ac:dyDescent="0.2">
      <c r="A493" s="227" t="s">
        <v>358</v>
      </c>
      <c r="B493" s="227"/>
      <c r="C493" s="122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4"/>
    </row>
    <row r="494" spans="1:15" s="36" customFormat="1" ht="18" customHeight="1" x14ac:dyDescent="0.2">
      <c r="A494" s="89" t="s">
        <v>182</v>
      </c>
      <c r="B494" s="83" t="s">
        <v>183</v>
      </c>
      <c r="C494" s="181">
        <v>100</v>
      </c>
      <c r="D494" s="82">
        <v>0.8</v>
      </c>
      <c r="E494" s="82">
        <v>0.1</v>
      </c>
      <c r="F494" s="82">
        <v>1.6</v>
      </c>
      <c r="G494" s="82">
        <v>13</v>
      </c>
      <c r="H494" s="82">
        <v>3.3000000000000002E-2</v>
      </c>
      <c r="I494" s="82">
        <v>5</v>
      </c>
      <c r="J494" s="82">
        <v>0</v>
      </c>
      <c r="K494" s="82">
        <v>0</v>
      </c>
      <c r="L494" s="82">
        <v>23</v>
      </c>
      <c r="M494" s="82">
        <v>24</v>
      </c>
      <c r="N494" s="82">
        <v>14</v>
      </c>
      <c r="O494" s="82">
        <v>0.6</v>
      </c>
    </row>
    <row r="495" spans="1:15" s="25" customFormat="1" ht="18" customHeight="1" x14ac:dyDescent="0.2">
      <c r="A495" s="42" t="s">
        <v>185</v>
      </c>
      <c r="B495" s="27" t="s">
        <v>141</v>
      </c>
      <c r="C495" s="28">
        <v>120</v>
      </c>
      <c r="D495" s="29">
        <v>13.151999999999999</v>
      </c>
      <c r="E495" s="29">
        <v>14.04</v>
      </c>
      <c r="F495" s="29">
        <v>16.044</v>
      </c>
      <c r="G495" s="29">
        <v>243.14400000000001</v>
      </c>
      <c r="H495" s="29">
        <v>0.3</v>
      </c>
      <c r="I495" s="29">
        <v>8.64</v>
      </c>
      <c r="J495" s="29">
        <v>210</v>
      </c>
      <c r="K495" s="29">
        <v>0</v>
      </c>
      <c r="L495" s="29">
        <v>26.4</v>
      </c>
      <c r="M495" s="29">
        <v>0</v>
      </c>
      <c r="N495" s="29">
        <v>0</v>
      </c>
      <c r="O495" s="29">
        <v>6.24</v>
      </c>
    </row>
    <row r="496" spans="1:15" s="25" customFormat="1" ht="18" customHeight="1" x14ac:dyDescent="0.2">
      <c r="A496" s="42" t="s">
        <v>186</v>
      </c>
      <c r="B496" s="27" t="s">
        <v>26</v>
      </c>
      <c r="C496" s="28">
        <v>180</v>
      </c>
      <c r="D496" s="29">
        <v>3.42</v>
      </c>
      <c r="E496" s="29">
        <v>8.82</v>
      </c>
      <c r="F496" s="29">
        <v>22.86</v>
      </c>
      <c r="G496" s="29">
        <v>183.6</v>
      </c>
      <c r="H496" s="29">
        <v>0.18</v>
      </c>
      <c r="I496" s="29">
        <v>0.96</v>
      </c>
      <c r="J496" s="29">
        <v>80</v>
      </c>
      <c r="K496" s="29">
        <v>0.18</v>
      </c>
      <c r="L496" s="29">
        <v>19.8</v>
      </c>
      <c r="M496" s="29">
        <v>93.6</v>
      </c>
      <c r="N496" s="29">
        <v>36</v>
      </c>
      <c r="O496" s="29">
        <v>0.02</v>
      </c>
    </row>
    <row r="497" spans="1:15" s="25" customFormat="1" ht="25.5" customHeight="1" x14ac:dyDescent="0.2">
      <c r="A497" s="42" t="s">
        <v>267</v>
      </c>
      <c r="B497" s="27" t="s">
        <v>61</v>
      </c>
      <c r="C497" s="28">
        <v>70</v>
      </c>
      <c r="D497" s="29">
        <v>4.62</v>
      </c>
      <c r="E497" s="29">
        <v>0.84</v>
      </c>
      <c r="F497" s="29">
        <v>23.38</v>
      </c>
      <c r="G497" s="29">
        <v>121.8</v>
      </c>
      <c r="H497" s="29">
        <v>0.126</v>
      </c>
      <c r="I497" s="29">
        <v>0</v>
      </c>
      <c r="J497" s="29">
        <v>0</v>
      </c>
      <c r="K497" s="29">
        <v>0.98</v>
      </c>
      <c r="L497" s="29">
        <v>24.5</v>
      </c>
      <c r="M497" s="29">
        <v>110.6</v>
      </c>
      <c r="N497" s="29">
        <v>32.9</v>
      </c>
      <c r="O497" s="29">
        <v>2.73</v>
      </c>
    </row>
    <row r="498" spans="1:15" s="25" customFormat="1" ht="25.5" customHeight="1" x14ac:dyDescent="0.2">
      <c r="A498" s="42" t="s">
        <v>184</v>
      </c>
      <c r="B498" s="27" t="s">
        <v>49</v>
      </c>
      <c r="C498" s="28">
        <v>200</v>
      </c>
      <c r="D498" s="29">
        <v>1.4</v>
      </c>
      <c r="E498" s="29">
        <v>0</v>
      </c>
      <c r="F498" s="29">
        <v>17.8</v>
      </c>
      <c r="G498" s="29">
        <v>136.80000000000001</v>
      </c>
      <c r="H498" s="29">
        <v>0.09</v>
      </c>
      <c r="I498" s="29">
        <v>7.0000000000000007E-2</v>
      </c>
      <c r="J498" s="29">
        <v>2E-3</v>
      </c>
      <c r="K498" s="29">
        <v>0.98</v>
      </c>
      <c r="L498" s="29">
        <v>119.8</v>
      </c>
      <c r="M498" s="29">
        <v>153.30000000000001</v>
      </c>
      <c r="N498" s="29">
        <v>0.28000000000000003</v>
      </c>
      <c r="O498" s="30">
        <v>0.31</v>
      </c>
    </row>
    <row r="499" spans="1:15" ht="16.5" customHeight="1" thickBot="1" x14ac:dyDescent="0.25">
      <c r="A499" s="226" t="s">
        <v>359</v>
      </c>
      <c r="B499" s="226"/>
      <c r="C499" s="184">
        <f>SUM(C494:C498)</f>
        <v>670</v>
      </c>
      <c r="D499" s="112">
        <f t="shared" ref="D499:O499" si="104">SUM(D494:D498)</f>
        <v>23.391999999999999</v>
      </c>
      <c r="E499" s="112">
        <f t="shared" si="104"/>
        <v>23.8</v>
      </c>
      <c r="F499" s="112">
        <f t="shared" si="104"/>
        <v>81.683999999999997</v>
      </c>
      <c r="G499" s="112">
        <f t="shared" si="104"/>
        <v>698.34400000000005</v>
      </c>
      <c r="H499" s="112">
        <f t="shared" si="104"/>
        <v>0.72899999999999987</v>
      </c>
      <c r="I499" s="112">
        <f t="shared" si="104"/>
        <v>14.670000000000002</v>
      </c>
      <c r="J499" s="112">
        <f t="shared" si="104"/>
        <v>290.00200000000001</v>
      </c>
      <c r="K499" s="112">
        <f t="shared" si="104"/>
        <v>2.1399999999999997</v>
      </c>
      <c r="L499" s="112">
        <f t="shared" si="104"/>
        <v>213.5</v>
      </c>
      <c r="M499" s="112">
        <f t="shared" si="104"/>
        <v>381.5</v>
      </c>
      <c r="N499" s="112">
        <f t="shared" si="104"/>
        <v>83.18</v>
      </c>
      <c r="O499" s="113">
        <f t="shared" si="104"/>
        <v>9.9</v>
      </c>
    </row>
    <row r="500" spans="1:15" ht="16.5" customHeight="1" thickTop="1" x14ac:dyDescent="0.2">
      <c r="A500" s="225" t="s">
        <v>360</v>
      </c>
      <c r="B500" s="225"/>
      <c r="C500" s="137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138"/>
    </row>
    <row r="501" spans="1:15" s="25" customFormat="1" ht="24" customHeight="1" x14ac:dyDescent="0.2">
      <c r="A501" s="196" t="s">
        <v>350</v>
      </c>
      <c r="B501" s="27" t="s">
        <v>247</v>
      </c>
      <c r="C501" s="28">
        <v>250</v>
      </c>
      <c r="D501" s="32">
        <v>7.25</v>
      </c>
      <c r="E501" s="32">
        <v>3.75</v>
      </c>
      <c r="F501" s="32">
        <v>28.5</v>
      </c>
      <c r="G501" s="32">
        <v>177.5</v>
      </c>
      <c r="H501" s="32">
        <v>0.08</v>
      </c>
      <c r="I501" s="32">
        <v>1.5</v>
      </c>
      <c r="J501" s="32">
        <v>0.03</v>
      </c>
      <c r="K501" s="32">
        <v>0</v>
      </c>
      <c r="L501" s="32">
        <v>310</v>
      </c>
      <c r="M501" s="32">
        <v>237.5</v>
      </c>
      <c r="N501" s="32">
        <v>37.5</v>
      </c>
      <c r="O501" s="46">
        <v>0.25</v>
      </c>
    </row>
    <row r="502" spans="1:15" s="31" customFormat="1" ht="25.5" x14ac:dyDescent="0.2">
      <c r="A502" s="203" t="s">
        <v>251</v>
      </c>
      <c r="B502" s="61" t="s">
        <v>252</v>
      </c>
      <c r="C502" s="70">
        <v>100</v>
      </c>
      <c r="D502" s="68">
        <v>9.1300000000000008</v>
      </c>
      <c r="E502" s="68">
        <v>10.88</v>
      </c>
      <c r="F502" s="68">
        <v>44.59</v>
      </c>
      <c r="G502" s="68">
        <v>302.39999999999998</v>
      </c>
      <c r="H502" s="68">
        <v>0.08</v>
      </c>
      <c r="I502" s="68">
        <v>0.2</v>
      </c>
      <c r="J502" s="68">
        <v>0.15</v>
      </c>
      <c r="K502" s="68">
        <v>0.8</v>
      </c>
      <c r="L502" s="68">
        <v>66</v>
      </c>
      <c r="M502" s="68">
        <v>124</v>
      </c>
      <c r="N502" s="68">
        <v>14</v>
      </c>
      <c r="O502" s="68">
        <v>0.8</v>
      </c>
    </row>
    <row r="503" spans="1:15" ht="16.5" customHeight="1" thickBot="1" x14ac:dyDescent="0.25">
      <c r="A503" s="226" t="s">
        <v>364</v>
      </c>
      <c r="B503" s="226"/>
      <c r="C503" s="184">
        <f>SUM(C501:C502)</f>
        <v>350</v>
      </c>
      <c r="D503" s="112">
        <f t="shared" ref="D503:O503" si="105">SUM(D501:D502)</f>
        <v>16.380000000000003</v>
      </c>
      <c r="E503" s="112">
        <f t="shared" si="105"/>
        <v>14.63</v>
      </c>
      <c r="F503" s="112">
        <f t="shared" si="105"/>
        <v>73.09</v>
      </c>
      <c r="G503" s="112">
        <f t="shared" si="105"/>
        <v>479.9</v>
      </c>
      <c r="H503" s="112">
        <f t="shared" si="105"/>
        <v>0.16</v>
      </c>
      <c r="I503" s="112">
        <f t="shared" si="105"/>
        <v>1.7</v>
      </c>
      <c r="J503" s="112">
        <f t="shared" si="105"/>
        <v>0.18</v>
      </c>
      <c r="K503" s="112">
        <f t="shared" si="105"/>
        <v>0.8</v>
      </c>
      <c r="L503" s="112">
        <f t="shared" si="105"/>
        <v>376</v>
      </c>
      <c r="M503" s="112">
        <f t="shared" si="105"/>
        <v>361.5</v>
      </c>
      <c r="N503" s="112">
        <f t="shared" si="105"/>
        <v>51.5</v>
      </c>
      <c r="O503" s="113">
        <f t="shared" si="105"/>
        <v>1.05</v>
      </c>
    </row>
    <row r="504" spans="1:15" ht="16.5" customHeight="1" thickTop="1" thickBot="1" x14ac:dyDescent="0.25">
      <c r="A504" s="229" t="s">
        <v>362</v>
      </c>
      <c r="B504" s="230"/>
      <c r="C504" s="128"/>
      <c r="D504" s="78">
        <f>D483+D492+D499</f>
        <v>79.031999999999996</v>
      </c>
      <c r="E504" s="78">
        <f t="shared" ref="E504:O504" si="106">E483+E492+E499</f>
        <v>81.25</v>
      </c>
      <c r="F504" s="78">
        <f t="shared" si="106"/>
        <v>321.31399999999996</v>
      </c>
      <c r="G504" s="78">
        <f t="shared" si="106"/>
        <v>2353.2540000000004</v>
      </c>
      <c r="H504" s="78">
        <f t="shared" si="106"/>
        <v>1.4389999999999998</v>
      </c>
      <c r="I504" s="78">
        <f t="shared" si="106"/>
        <v>133.77999999999997</v>
      </c>
      <c r="J504" s="78">
        <f t="shared" si="106"/>
        <v>868.30600000000004</v>
      </c>
      <c r="K504" s="78">
        <f t="shared" si="106"/>
        <v>33.410000000000004</v>
      </c>
      <c r="L504" s="78">
        <f t="shared" si="106"/>
        <v>1015.93</v>
      </c>
      <c r="M504" s="78">
        <f t="shared" si="106"/>
        <v>1508.27</v>
      </c>
      <c r="N504" s="78">
        <f t="shared" si="106"/>
        <v>308.38</v>
      </c>
      <c r="O504" s="78">
        <f t="shared" si="106"/>
        <v>18.509999999999998</v>
      </c>
    </row>
    <row r="505" spans="1:15" ht="16.5" customHeight="1" thickTop="1" thickBot="1" x14ac:dyDescent="0.25">
      <c r="A505" s="229" t="s">
        <v>363</v>
      </c>
      <c r="B505" s="230"/>
      <c r="C505" s="128"/>
      <c r="D505" s="78">
        <f>D483+D492+D503</f>
        <v>72.02000000000001</v>
      </c>
      <c r="E505" s="78">
        <f t="shared" ref="E505:O505" si="107">E483+E492+E503</f>
        <v>72.08</v>
      </c>
      <c r="F505" s="78">
        <f t="shared" si="107"/>
        <v>312.72000000000003</v>
      </c>
      <c r="G505" s="78">
        <f t="shared" si="107"/>
        <v>2134.8100000000004</v>
      </c>
      <c r="H505" s="78">
        <f t="shared" si="107"/>
        <v>0.87</v>
      </c>
      <c r="I505" s="78">
        <f t="shared" si="107"/>
        <v>120.80999999999999</v>
      </c>
      <c r="J505" s="78">
        <f t="shared" si="107"/>
        <v>578.48399999999992</v>
      </c>
      <c r="K505" s="78">
        <f t="shared" si="107"/>
        <v>32.07</v>
      </c>
      <c r="L505" s="78">
        <f t="shared" si="107"/>
        <v>1178.4299999999998</v>
      </c>
      <c r="M505" s="78">
        <f t="shared" si="107"/>
        <v>1488.27</v>
      </c>
      <c r="N505" s="78">
        <f t="shared" si="107"/>
        <v>276.7</v>
      </c>
      <c r="O505" s="78">
        <f t="shared" si="107"/>
        <v>9.66</v>
      </c>
    </row>
    <row r="506" spans="1:15" ht="17.25" customHeight="1" thickTop="1" thickBot="1" x14ac:dyDescent="0.25">
      <c r="A506" s="231" t="s">
        <v>99</v>
      </c>
      <c r="B506" s="231"/>
      <c r="C506" s="128"/>
      <c r="D506" s="78">
        <f t="shared" ref="D506:O506" si="108">D483+D492+D499+D503</f>
        <v>95.412000000000006</v>
      </c>
      <c r="E506" s="78">
        <f t="shared" si="108"/>
        <v>95.88</v>
      </c>
      <c r="F506" s="78">
        <f t="shared" si="108"/>
        <v>394.404</v>
      </c>
      <c r="G506" s="78">
        <f t="shared" si="108"/>
        <v>2833.1540000000005</v>
      </c>
      <c r="H506" s="78">
        <f t="shared" si="108"/>
        <v>1.5989999999999998</v>
      </c>
      <c r="I506" s="78">
        <f t="shared" si="108"/>
        <v>135.47999999999996</v>
      </c>
      <c r="J506" s="78">
        <f t="shared" si="108"/>
        <v>868.48599999999999</v>
      </c>
      <c r="K506" s="78">
        <f t="shared" si="108"/>
        <v>34.21</v>
      </c>
      <c r="L506" s="78">
        <f t="shared" si="108"/>
        <v>1391.9299999999998</v>
      </c>
      <c r="M506" s="78">
        <f t="shared" si="108"/>
        <v>1869.77</v>
      </c>
      <c r="N506" s="78">
        <f t="shared" si="108"/>
        <v>359.88</v>
      </c>
      <c r="O506" s="129">
        <f t="shared" si="108"/>
        <v>19.559999999999999</v>
      </c>
    </row>
    <row r="507" spans="1:15" ht="13.5" customHeight="1" thickTop="1" x14ac:dyDescent="0.2">
      <c r="A507" s="106"/>
      <c r="B507" s="106"/>
      <c r="C507" s="106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</row>
    <row r="508" spans="1:15" ht="12.75" customHeight="1" x14ac:dyDescent="0.2"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244" t="s">
        <v>331</v>
      </c>
      <c r="O508" s="244"/>
    </row>
    <row r="509" spans="1:15" ht="15.75" customHeight="1" x14ac:dyDescent="0.25">
      <c r="A509" s="105" t="s">
        <v>100</v>
      </c>
      <c r="B509" s="106"/>
      <c r="C509" s="106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</row>
    <row r="510" spans="1:15" ht="13.5" customHeight="1" thickBot="1" x14ac:dyDescent="0.25">
      <c r="A510" s="107"/>
      <c r="B510" s="106"/>
      <c r="C510" s="106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</row>
    <row r="511" spans="1:15" ht="16.5" customHeight="1" thickTop="1" thickBot="1" x14ac:dyDescent="0.25">
      <c r="A511" s="232" t="s">
        <v>1</v>
      </c>
      <c r="B511" s="233" t="s">
        <v>2</v>
      </c>
      <c r="C511" s="233" t="s">
        <v>3</v>
      </c>
      <c r="D511" s="234" t="s">
        <v>4</v>
      </c>
      <c r="E511" s="234"/>
      <c r="F511" s="234"/>
      <c r="G511" s="235" t="s">
        <v>5</v>
      </c>
      <c r="H511" s="234" t="s">
        <v>6</v>
      </c>
      <c r="I511" s="234"/>
      <c r="J511" s="234"/>
      <c r="K511" s="234"/>
      <c r="L511" s="236" t="s">
        <v>7</v>
      </c>
      <c r="M511" s="236"/>
      <c r="N511" s="236"/>
      <c r="O511" s="236"/>
    </row>
    <row r="512" spans="1:15" ht="17.25" customHeight="1" thickTop="1" thickBot="1" x14ac:dyDescent="0.25">
      <c r="A512" s="232"/>
      <c r="B512" s="233"/>
      <c r="C512" s="233"/>
      <c r="D512" s="133" t="s">
        <v>8</v>
      </c>
      <c r="E512" s="133" t="s">
        <v>9</v>
      </c>
      <c r="F512" s="133" t="s">
        <v>10</v>
      </c>
      <c r="G512" s="235"/>
      <c r="H512" s="133" t="s">
        <v>11</v>
      </c>
      <c r="I512" s="133" t="s">
        <v>12</v>
      </c>
      <c r="J512" s="133" t="s">
        <v>13</v>
      </c>
      <c r="K512" s="133" t="s">
        <v>14</v>
      </c>
      <c r="L512" s="133" t="s">
        <v>15</v>
      </c>
      <c r="M512" s="133" t="s">
        <v>16</v>
      </c>
      <c r="N512" s="133" t="s">
        <v>17</v>
      </c>
      <c r="O512" s="134" t="s">
        <v>18</v>
      </c>
    </row>
    <row r="513" spans="1:15" ht="16.5" customHeight="1" thickTop="1" x14ac:dyDescent="0.2">
      <c r="A513" s="225" t="s">
        <v>19</v>
      </c>
      <c r="B513" s="225"/>
      <c r="C513" s="110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40"/>
    </row>
    <row r="514" spans="1:15" s="25" customFormat="1" ht="15.75" customHeight="1" x14ac:dyDescent="0.2">
      <c r="A514" s="42" t="s">
        <v>296</v>
      </c>
      <c r="B514" s="27" t="s">
        <v>191</v>
      </c>
      <c r="C514" s="28">
        <v>230</v>
      </c>
      <c r="D514" s="29">
        <v>8.24</v>
      </c>
      <c r="E514" s="29">
        <v>11.36</v>
      </c>
      <c r="F514" s="29">
        <v>51.67</v>
      </c>
      <c r="G514" s="29">
        <v>342.02</v>
      </c>
      <c r="H514" s="29">
        <v>0.31</v>
      </c>
      <c r="I514" s="29">
        <v>0.02</v>
      </c>
      <c r="J514" s="29">
        <v>182.65</v>
      </c>
      <c r="K514" s="29">
        <v>0.85</v>
      </c>
      <c r="L514" s="29">
        <v>105</v>
      </c>
      <c r="M514" s="29">
        <v>178.59</v>
      </c>
      <c r="N514" s="29">
        <v>34.22</v>
      </c>
      <c r="O514" s="29">
        <v>0.12</v>
      </c>
    </row>
    <row r="515" spans="1:15" s="25" customFormat="1" ht="15.75" customHeight="1" x14ac:dyDescent="0.2">
      <c r="A515" s="42" t="s">
        <v>188</v>
      </c>
      <c r="B515" s="45" t="s">
        <v>189</v>
      </c>
      <c r="C515" s="28">
        <v>70</v>
      </c>
      <c r="D515" s="29">
        <v>11.4</v>
      </c>
      <c r="E515" s="29">
        <v>9.6</v>
      </c>
      <c r="F515" s="29">
        <v>21.2</v>
      </c>
      <c r="G515" s="29">
        <v>216.8</v>
      </c>
      <c r="H515" s="29">
        <v>0.1</v>
      </c>
      <c r="I515" s="29">
        <v>0</v>
      </c>
      <c r="J515" s="29">
        <v>75</v>
      </c>
      <c r="K515" s="29">
        <v>0.28000000000000003</v>
      </c>
      <c r="L515" s="29">
        <v>128.22</v>
      </c>
      <c r="M515" s="29">
        <v>102.1</v>
      </c>
      <c r="N515" s="29">
        <v>9</v>
      </c>
      <c r="O515" s="29">
        <v>0.9</v>
      </c>
    </row>
    <row r="516" spans="1:15" s="25" customFormat="1" ht="25.5" customHeight="1" x14ac:dyDescent="0.2">
      <c r="A516" s="42" t="s">
        <v>158</v>
      </c>
      <c r="B516" s="27" t="s">
        <v>41</v>
      </c>
      <c r="C516" s="28">
        <v>100</v>
      </c>
      <c r="D516" s="32">
        <v>0.8</v>
      </c>
      <c r="E516" s="32">
        <v>0.2</v>
      </c>
      <c r="F516" s="32">
        <v>7.5</v>
      </c>
      <c r="G516" s="32">
        <v>38</v>
      </c>
      <c r="H516" s="32">
        <v>0.06</v>
      </c>
      <c r="I516" s="32">
        <v>38</v>
      </c>
      <c r="J516" s="32">
        <v>0</v>
      </c>
      <c r="K516" s="32">
        <v>0.2</v>
      </c>
      <c r="L516" s="32">
        <v>35</v>
      </c>
      <c r="M516" s="32">
        <v>17</v>
      </c>
      <c r="N516" s="32">
        <v>11</v>
      </c>
      <c r="O516" s="46">
        <v>0.1</v>
      </c>
    </row>
    <row r="517" spans="1:15" s="35" customFormat="1" ht="25.5" customHeight="1" x14ac:dyDescent="0.2">
      <c r="A517" s="47" t="s">
        <v>190</v>
      </c>
      <c r="B517" s="38" t="s">
        <v>22</v>
      </c>
      <c r="C517" s="179">
        <v>200</v>
      </c>
      <c r="D517" s="48">
        <v>2.2000000000000002</v>
      </c>
      <c r="E517" s="48">
        <v>2.2000000000000002</v>
      </c>
      <c r="F517" s="48">
        <v>22.4</v>
      </c>
      <c r="G517" s="48">
        <v>118</v>
      </c>
      <c r="H517" s="48">
        <v>0.02</v>
      </c>
      <c r="I517" s="48">
        <v>0.2</v>
      </c>
      <c r="J517" s="48">
        <v>0.01</v>
      </c>
      <c r="K517" s="48">
        <v>0</v>
      </c>
      <c r="L517" s="48">
        <v>62</v>
      </c>
      <c r="M517" s="48">
        <v>71</v>
      </c>
      <c r="N517" s="48">
        <v>23</v>
      </c>
      <c r="O517" s="49">
        <v>1</v>
      </c>
    </row>
    <row r="518" spans="1:15" ht="16.5" customHeight="1" thickBot="1" x14ac:dyDescent="0.25">
      <c r="A518" s="226" t="s">
        <v>23</v>
      </c>
      <c r="B518" s="226"/>
      <c r="C518" s="184">
        <f t="shared" ref="C518:O518" si="109">SUM(C514:C517)</f>
        <v>600</v>
      </c>
      <c r="D518" s="112">
        <f t="shared" si="109"/>
        <v>22.64</v>
      </c>
      <c r="E518" s="112">
        <f t="shared" si="109"/>
        <v>23.36</v>
      </c>
      <c r="F518" s="112">
        <f t="shared" si="109"/>
        <v>102.77000000000001</v>
      </c>
      <c r="G518" s="112">
        <f t="shared" si="109"/>
        <v>714.81999999999994</v>
      </c>
      <c r="H518" s="112">
        <f t="shared" si="109"/>
        <v>0.49000000000000005</v>
      </c>
      <c r="I518" s="112">
        <f t="shared" si="109"/>
        <v>38.220000000000006</v>
      </c>
      <c r="J518" s="112">
        <f t="shared" si="109"/>
        <v>257.65999999999997</v>
      </c>
      <c r="K518" s="112">
        <f t="shared" si="109"/>
        <v>1.3299999999999998</v>
      </c>
      <c r="L518" s="112">
        <f t="shared" si="109"/>
        <v>330.22</v>
      </c>
      <c r="M518" s="112">
        <f t="shared" si="109"/>
        <v>368.69</v>
      </c>
      <c r="N518" s="112">
        <f t="shared" si="109"/>
        <v>77.22</v>
      </c>
      <c r="O518" s="113">
        <f t="shared" si="109"/>
        <v>2.12</v>
      </c>
    </row>
    <row r="519" spans="1:15" ht="16.5" customHeight="1" thickTop="1" x14ac:dyDescent="0.2">
      <c r="A519" s="225" t="s">
        <v>24</v>
      </c>
      <c r="B519" s="225"/>
      <c r="C519" s="137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138"/>
    </row>
    <row r="520" spans="1:15" ht="26.25" customHeight="1" x14ac:dyDescent="0.2">
      <c r="A520" s="47" t="s">
        <v>314</v>
      </c>
      <c r="B520" s="142" t="s">
        <v>25</v>
      </c>
      <c r="C520" s="177">
        <v>150</v>
      </c>
      <c r="D520" s="119">
        <v>1.05</v>
      </c>
      <c r="E520" s="119">
        <v>9.15</v>
      </c>
      <c r="F520" s="119">
        <v>2.85</v>
      </c>
      <c r="G520" s="119">
        <v>97.5</v>
      </c>
      <c r="H520" s="119">
        <v>4.4999999999999998E-2</v>
      </c>
      <c r="I520" s="119">
        <v>5.25</v>
      </c>
      <c r="J520" s="119">
        <v>0</v>
      </c>
      <c r="K520" s="119">
        <v>4.05</v>
      </c>
      <c r="L520" s="119">
        <v>27</v>
      </c>
      <c r="M520" s="119">
        <v>45</v>
      </c>
      <c r="N520" s="119">
        <v>21</v>
      </c>
      <c r="O520" s="120">
        <v>0.75</v>
      </c>
    </row>
    <row r="521" spans="1:15" s="35" customFormat="1" ht="18" customHeight="1" x14ac:dyDescent="0.2">
      <c r="A521" s="47" t="s">
        <v>297</v>
      </c>
      <c r="B521" s="38" t="s">
        <v>77</v>
      </c>
      <c r="C521" s="179">
        <v>270</v>
      </c>
      <c r="D521" s="48">
        <v>7.24</v>
      </c>
      <c r="E521" s="48">
        <v>7.3</v>
      </c>
      <c r="F521" s="48">
        <v>25.11</v>
      </c>
      <c r="G521" s="48">
        <v>195.09</v>
      </c>
      <c r="H521" s="48">
        <v>0.19</v>
      </c>
      <c r="I521" s="48">
        <v>0.27</v>
      </c>
      <c r="J521" s="48">
        <v>148.5</v>
      </c>
      <c r="K521" s="48">
        <v>1.5660000000000001</v>
      </c>
      <c r="L521" s="48">
        <v>129.6</v>
      </c>
      <c r="M521" s="48">
        <v>88.56</v>
      </c>
      <c r="N521" s="48">
        <v>10.8</v>
      </c>
      <c r="O521" s="49">
        <v>0.378</v>
      </c>
    </row>
    <row r="522" spans="1:15" s="25" customFormat="1" ht="15.75" customHeight="1" x14ac:dyDescent="0.2">
      <c r="A522" s="69" t="s">
        <v>192</v>
      </c>
      <c r="B522" s="39" t="s">
        <v>193</v>
      </c>
      <c r="C522" s="178">
        <v>110</v>
      </c>
      <c r="D522" s="41">
        <v>8.68</v>
      </c>
      <c r="E522" s="41">
        <v>10.67</v>
      </c>
      <c r="F522" s="41">
        <v>11.99</v>
      </c>
      <c r="G522" s="41">
        <v>178.77</v>
      </c>
      <c r="H522" s="41">
        <v>4.3499999999999997E-2</v>
      </c>
      <c r="I522" s="41">
        <v>2.177</v>
      </c>
      <c r="J522" s="41">
        <v>0.06</v>
      </c>
      <c r="K522" s="41">
        <v>1.248</v>
      </c>
      <c r="L522" s="41">
        <v>54.41</v>
      </c>
      <c r="M522" s="41">
        <v>102.36799999999999</v>
      </c>
      <c r="N522" s="41">
        <v>18.608000000000001</v>
      </c>
      <c r="O522" s="50">
        <v>0.54</v>
      </c>
    </row>
    <row r="523" spans="1:15" s="31" customFormat="1" ht="18" customHeight="1" x14ac:dyDescent="0.2">
      <c r="A523" s="174" t="s">
        <v>333</v>
      </c>
      <c r="B523" s="23" t="s">
        <v>325</v>
      </c>
      <c r="C523" s="183">
        <v>220</v>
      </c>
      <c r="D523" s="24">
        <v>2.64</v>
      </c>
      <c r="E523" s="24">
        <v>7.82</v>
      </c>
      <c r="F523" s="24">
        <v>38.5</v>
      </c>
      <c r="G523" s="24">
        <v>234.96</v>
      </c>
      <c r="H523" s="24">
        <v>0.22</v>
      </c>
      <c r="I523" s="24">
        <v>1.58</v>
      </c>
      <c r="J523" s="24">
        <v>140</v>
      </c>
      <c r="K523" s="24">
        <v>0.22</v>
      </c>
      <c r="L523" s="24">
        <v>24.2</v>
      </c>
      <c r="M523" s="24">
        <v>119.99</v>
      </c>
      <c r="N523" s="24">
        <v>22.45</v>
      </c>
      <c r="O523" s="40">
        <v>2.4400000000000002E-2</v>
      </c>
    </row>
    <row r="524" spans="1:15" s="25" customFormat="1" ht="25.5" customHeight="1" x14ac:dyDescent="0.2">
      <c r="A524" s="42" t="s">
        <v>166</v>
      </c>
      <c r="B524" s="27" t="s">
        <v>20</v>
      </c>
      <c r="C524" s="28">
        <v>80</v>
      </c>
      <c r="D524" s="29">
        <v>6.08</v>
      </c>
      <c r="E524" s="29">
        <v>0.64</v>
      </c>
      <c r="F524" s="29">
        <v>39.36</v>
      </c>
      <c r="G524" s="29">
        <v>188</v>
      </c>
      <c r="H524" s="29">
        <v>8.8000000000000009E-2</v>
      </c>
      <c r="I524" s="29">
        <v>0</v>
      </c>
      <c r="J524" s="29">
        <v>0</v>
      </c>
      <c r="K524" s="29">
        <v>0.88</v>
      </c>
      <c r="L524" s="29">
        <v>16</v>
      </c>
      <c r="M524" s="29">
        <v>52</v>
      </c>
      <c r="N524" s="29">
        <v>11.2</v>
      </c>
      <c r="O524" s="29">
        <v>0.88</v>
      </c>
    </row>
    <row r="525" spans="1:15" s="25" customFormat="1" ht="25.5" customHeight="1" x14ac:dyDescent="0.2">
      <c r="A525" s="42" t="s">
        <v>158</v>
      </c>
      <c r="B525" s="27" t="s">
        <v>21</v>
      </c>
      <c r="C525" s="28">
        <v>100</v>
      </c>
      <c r="D525" s="29">
        <v>0.4</v>
      </c>
      <c r="E525" s="29">
        <v>0.3</v>
      </c>
      <c r="F525" s="29">
        <v>10.3</v>
      </c>
      <c r="G525" s="29">
        <v>47</v>
      </c>
      <c r="H525" s="29">
        <v>0.02</v>
      </c>
      <c r="I525" s="29">
        <v>5</v>
      </c>
      <c r="J525" s="29">
        <v>0</v>
      </c>
      <c r="K525" s="29">
        <v>0.4</v>
      </c>
      <c r="L525" s="29">
        <v>19</v>
      </c>
      <c r="M525" s="29">
        <v>12</v>
      </c>
      <c r="N525" s="29">
        <v>16</v>
      </c>
      <c r="O525" s="30">
        <v>2.2999999999999998</v>
      </c>
    </row>
    <row r="526" spans="1:15" ht="16.5" customHeight="1" x14ac:dyDescent="0.2">
      <c r="A526" s="121" t="s">
        <v>291</v>
      </c>
      <c r="B526" s="118" t="s">
        <v>223</v>
      </c>
      <c r="C526" s="177">
        <v>200</v>
      </c>
      <c r="D526" s="119">
        <v>0.2</v>
      </c>
      <c r="E526" s="119">
        <v>0.1</v>
      </c>
      <c r="F526" s="119">
        <v>10.7</v>
      </c>
      <c r="G526" s="119">
        <v>44</v>
      </c>
      <c r="H526" s="119">
        <v>0.01</v>
      </c>
      <c r="I526" s="119">
        <v>28.4</v>
      </c>
      <c r="J526" s="119">
        <v>0</v>
      </c>
      <c r="K526" s="119">
        <v>0.1</v>
      </c>
      <c r="L526" s="119">
        <v>7.5</v>
      </c>
      <c r="M526" s="119">
        <v>6.4</v>
      </c>
      <c r="N526" s="119">
        <v>6.1</v>
      </c>
      <c r="O526" s="120">
        <v>0.28999999999999998</v>
      </c>
    </row>
    <row r="527" spans="1:15" ht="16.5" customHeight="1" thickBot="1" x14ac:dyDescent="0.25">
      <c r="A527" s="226" t="s">
        <v>28</v>
      </c>
      <c r="B527" s="226"/>
      <c r="C527" s="184">
        <f>SUM(C520:C526)</f>
        <v>1130</v>
      </c>
      <c r="D527" s="139">
        <f t="shared" ref="D527:O527" si="110">SUM(D520:D526)</f>
        <v>26.289999999999996</v>
      </c>
      <c r="E527" s="139">
        <f t="shared" si="110"/>
        <v>35.979999999999997</v>
      </c>
      <c r="F527" s="112">
        <f t="shared" si="110"/>
        <v>138.81</v>
      </c>
      <c r="G527" s="112">
        <f t="shared" si="110"/>
        <v>985.32</v>
      </c>
      <c r="H527" s="112">
        <f t="shared" si="110"/>
        <v>0.61649999999999994</v>
      </c>
      <c r="I527" s="112">
        <f t="shared" si="110"/>
        <v>42.677</v>
      </c>
      <c r="J527" s="112">
        <f t="shared" si="110"/>
        <v>288.56</v>
      </c>
      <c r="K527" s="112">
        <f t="shared" si="110"/>
        <v>8.4639999999999986</v>
      </c>
      <c r="L527" s="112">
        <f t="shared" si="110"/>
        <v>277.70999999999998</v>
      </c>
      <c r="M527" s="112">
        <f t="shared" si="110"/>
        <v>426.31799999999998</v>
      </c>
      <c r="N527" s="112">
        <f t="shared" si="110"/>
        <v>106.158</v>
      </c>
      <c r="O527" s="113">
        <f t="shared" si="110"/>
        <v>5.1623999999999999</v>
      </c>
    </row>
    <row r="528" spans="1:15" ht="16.5" customHeight="1" thickTop="1" x14ac:dyDescent="0.2">
      <c r="A528" s="227" t="s">
        <v>358</v>
      </c>
      <c r="B528" s="227"/>
      <c r="C528" s="122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4"/>
    </row>
    <row r="529" spans="1:15" s="25" customFormat="1" ht="18" customHeight="1" x14ac:dyDescent="0.2">
      <c r="A529" s="69" t="s">
        <v>197</v>
      </c>
      <c r="B529" s="39" t="s">
        <v>349</v>
      </c>
      <c r="C529" s="178">
        <v>100</v>
      </c>
      <c r="D529" s="41">
        <v>2.2000000000000002</v>
      </c>
      <c r="E529" s="41">
        <v>0.4</v>
      </c>
      <c r="F529" s="41">
        <v>11.2</v>
      </c>
      <c r="G529" s="41">
        <v>58</v>
      </c>
      <c r="H529" s="41">
        <v>0.02</v>
      </c>
      <c r="I529" s="41">
        <v>4.8</v>
      </c>
      <c r="J529" s="41">
        <v>0.02</v>
      </c>
      <c r="K529" s="41">
        <v>0</v>
      </c>
      <c r="L529" s="41">
        <v>3.2</v>
      </c>
      <c r="M529" s="41">
        <v>50</v>
      </c>
      <c r="N529" s="41">
        <v>0</v>
      </c>
      <c r="O529" s="41">
        <v>0.4</v>
      </c>
    </row>
    <row r="530" spans="1:15" s="155" customFormat="1" ht="15.75" customHeight="1" x14ac:dyDescent="0.2">
      <c r="A530" s="121" t="s">
        <v>198</v>
      </c>
      <c r="B530" s="38" t="s">
        <v>371</v>
      </c>
      <c r="C530" s="28">
        <v>120</v>
      </c>
      <c r="D530" s="29">
        <v>9.1</v>
      </c>
      <c r="E530" s="29">
        <v>9.4</v>
      </c>
      <c r="F530" s="29">
        <v>18.8</v>
      </c>
      <c r="G530" s="29">
        <v>195.7</v>
      </c>
      <c r="H530" s="29">
        <v>0.02</v>
      </c>
      <c r="I530" s="29">
        <v>2</v>
      </c>
      <c r="J530" s="29">
        <v>0.02</v>
      </c>
      <c r="K530" s="29">
        <v>0.21</v>
      </c>
      <c r="L530" s="29">
        <v>18.28</v>
      </c>
      <c r="M530" s="29">
        <v>7.7</v>
      </c>
      <c r="N530" s="29">
        <v>19.98</v>
      </c>
      <c r="O530" s="29">
        <v>0.64</v>
      </c>
    </row>
    <row r="531" spans="1:15" s="25" customFormat="1" ht="15.75" customHeight="1" x14ac:dyDescent="0.2">
      <c r="A531" s="69" t="s">
        <v>199</v>
      </c>
      <c r="B531" s="39" t="s">
        <v>88</v>
      </c>
      <c r="C531" s="178">
        <v>200</v>
      </c>
      <c r="D531" s="41">
        <v>5.28</v>
      </c>
      <c r="E531" s="41">
        <v>8.9700000000000006</v>
      </c>
      <c r="F531" s="41">
        <v>21.8</v>
      </c>
      <c r="G531" s="41">
        <v>189.11</v>
      </c>
      <c r="H531" s="41">
        <v>0.19</v>
      </c>
      <c r="I531" s="41">
        <v>0.9</v>
      </c>
      <c r="J531" s="41">
        <v>75</v>
      </c>
      <c r="K531" s="41">
        <v>0.2</v>
      </c>
      <c r="L531" s="41">
        <v>52</v>
      </c>
      <c r="M531" s="41">
        <v>114</v>
      </c>
      <c r="N531" s="41">
        <v>32</v>
      </c>
      <c r="O531" s="50">
        <v>0.09</v>
      </c>
    </row>
    <row r="532" spans="1:15" s="25" customFormat="1" ht="25.5" customHeight="1" x14ac:dyDescent="0.2">
      <c r="A532" s="42" t="s">
        <v>166</v>
      </c>
      <c r="B532" s="27" t="s">
        <v>20</v>
      </c>
      <c r="C532" s="28">
        <v>60</v>
      </c>
      <c r="D532" s="29">
        <v>4.5599999999999996</v>
      </c>
      <c r="E532" s="29">
        <v>0.48</v>
      </c>
      <c r="F532" s="29">
        <v>29.52</v>
      </c>
      <c r="G532" s="29">
        <v>141</v>
      </c>
      <c r="H532" s="29">
        <v>6.6000000000000003E-2</v>
      </c>
      <c r="I532" s="29">
        <v>0</v>
      </c>
      <c r="J532" s="29">
        <v>0</v>
      </c>
      <c r="K532" s="29">
        <v>0.66</v>
      </c>
      <c r="L532" s="29">
        <v>12</v>
      </c>
      <c r="M532" s="29">
        <v>39</v>
      </c>
      <c r="N532" s="29">
        <v>8.4</v>
      </c>
      <c r="O532" s="29">
        <v>0.66</v>
      </c>
    </row>
    <row r="533" spans="1:15" s="25" customFormat="1" ht="25.5" customHeight="1" x14ac:dyDescent="0.2">
      <c r="A533" s="42" t="s">
        <v>180</v>
      </c>
      <c r="B533" s="53" t="s">
        <v>74</v>
      </c>
      <c r="C533" s="28">
        <v>200</v>
      </c>
      <c r="D533" s="29">
        <v>0.3</v>
      </c>
      <c r="E533" s="29">
        <v>0</v>
      </c>
      <c r="F533" s="29">
        <v>20.100000000000001</v>
      </c>
      <c r="G533" s="29">
        <v>81</v>
      </c>
      <c r="H533" s="29">
        <v>0</v>
      </c>
      <c r="I533" s="29">
        <v>0.8</v>
      </c>
      <c r="J533" s="29">
        <v>0</v>
      </c>
      <c r="K533" s="29">
        <v>0</v>
      </c>
      <c r="L533" s="29">
        <v>10</v>
      </c>
      <c r="M533" s="29">
        <v>6</v>
      </c>
      <c r="N533" s="29">
        <v>3</v>
      </c>
      <c r="O533" s="29">
        <v>0.6</v>
      </c>
    </row>
    <row r="534" spans="1:15" ht="16.5" customHeight="1" thickBot="1" x14ac:dyDescent="0.25">
      <c r="A534" s="226" t="s">
        <v>359</v>
      </c>
      <c r="B534" s="226"/>
      <c r="C534" s="184">
        <f t="shared" ref="C534:O534" si="111">SUM(C529:C533)</f>
        <v>680</v>
      </c>
      <c r="D534" s="112">
        <f t="shared" si="111"/>
        <v>21.44</v>
      </c>
      <c r="E534" s="112">
        <f t="shared" si="111"/>
        <v>19.250000000000004</v>
      </c>
      <c r="F534" s="112">
        <f t="shared" si="111"/>
        <v>101.41999999999999</v>
      </c>
      <c r="G534" s="112">
        <f t="shared" si="111"/>
        <v>664.81</v>
      </c>
      <c r="H534" s="112">
        <f t="shared" si="111"/>
        <v>0.29600000000000004</v>
      </c>
      <c r="I534" s="112">
        <f t="shared" si="111"/>
        <v>8.5</v>
      </c>
      <c r="J534" s="112">
        <f t="shared" si="111"/>
        <v>75.040000000000006</v>
      </c>
      <c r="K534" s="112">
        <f t="shared" si="111"/>
        <v>1.07</v>
      </c>
      <c r="L534" s="112">
        <f t="shared" si="111"/>
        <v>95.48</v>
      </c>
      <c r="M534" s="112">
        <f t="shared" si="111"/>
        <v>216.7</v>
      </c>
      <c r="N534" s="112">
        <f t="shared" si="111"/>
        <v>63.38</v>
      </c>
      <c r="O534" s="112">
        <f t="shared" si="111"/>
        <v>2.39</v>
      </c>
    </row>
    <row r="535" spans="1:15" ht="16.5" customHeight="1" thickTop="1" x14ac:dyDescent="0.2">
      <c r="A535" s="225" t="s">
        <v>360</v>
      </c>
      <c r="B535" s="225"/>
      <c r="C535" s="137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138"/>
    </row>
    <row r="536" spans="1:15" s="25" customFormat="1" ht="22.5" customHeight="1" x14ac:dyDescent="0.2">
      <c r="A536" s="198" t="s">
        <v>351</v>
      </c>
      <c r="B536" s="199" t="s">
        <v>352</v>
      </c>
      <c r="C536" s="183">
        <v>250</v>
      </c>
      <c r="D536" s="194">
        <v>7.5</v>
      </c>
      <c r="E536" s="194">
        <v>6.25</v>
      </c>
      <c r="F536" s="194">
        <v>27.5</v>
      </c>
      <c r="G536" s="194">
        <v>202</v>
      </c>
      <c r="H536" s="194">
        <v>7.4999999999999997E-2</v>
      </c>
      <c r="I536" s="194">
        <v>1.5</v>
      </c>
      <c r="J536" s="194">
        <v>0.05</v>
      </c>
      <c r="K536" s="194">
        <v>0</v>
      </c>
      <c r="L536" s="194">
        <v>297.5</v>
      </c>
      <c r="M536" s="194">
        <v>227.5</v>
      </c>
      <c r="N536" s="194">
        <v>35</v>
      </c>
      <c r="O536" s="195">
        <v>0.25</v>
      </c>
    </row>
    <row r="537" spans="1:15" s="31" customFormat="1" ht="18" customHeight="1" x14ac:dyDescent="0.2">
      <c r="A537" s="69" t="s">
        <v>253</v>
      </c>
      <c r="B537" s="61" t="s">
        <v>254</v>
      </c>
      <c r="C537" s="178">
        <v>100</v>
      </c>
      <c r="D537" s="41">
        <v>7.87</v>
      </c>
      <c r="E537" s="41">
        <v>5.33</v>
      </c>
      <c r="F537" s="41">
        <v>52.84</v>
      </c>
      <c r="G537" s="41">
        <v>290.67</v>
      </c>
      <c r="H537" s="41">
        <v>0.03</v>
      </c>
      <c r="I537" s="41">
        <v>21.85</v>
      </c>
      <c r="J537" s="41">
        <v>7.0000000000000007E-2</v>
      </c>
      <c r="K537" s="41">
        <v>0.63</v>
      </c>
      <c r="L537" s="41">
        <v>77.2</v>
      </c>
      <c r="M537" s="41">
        <v>62</v>
      </c>
      <c r="N537" s="41">
        <v>11</v>
      </c>
      <c r="O537" s="54">
        <v>1.1599999999999999</v>
      </c>
    </row>
    <row r="538" spans="1:15" ht="16.5" customHeight="1" thickBot="1" x14ac:dyDescent="0.25">
      <c r="A538" s="226" t="s">
        <v>361</v>
      </c>
      <c r="B538" s="226"/>
      <c r="C538" s="184">
        <f>SUM(C536:C537)</f>
        <v>350</v>
      </c>
      <c r="D538" s="112">
        <f t="shared" ref="D538:O538" si="112">SUM(D536:D537)</f>
        <v>15.370000000000001</v>
      </c>
      <c r="E538" s="112">
        <f t="shared" si="112"/>
        <v>11.58</v>
      </c>
      <c r="F538" s="112">
        <f t="shared" si="112"/>
        <v>80.34</v>
      </c>
      <c r="G538" s="112">
        <f t="shared" si="112"/>
        <v>492.67</v>
      </c>
      <c r="H538" s="112">
        <f t="shared" si="112"/>
        <v>0.105</v>
      </c>
      <c r="I538" s="112">
        <f t="shared" si="112"/>
        <v>23.35</v>
      </c>
      <c r="J538" s="112">
        <f t="shared" si="112"/>
        <v>0.12000000000000001</v>
      </c>
      <c r="K538" s="112">
        <f t="shared" si="112"/>
        <v>0.63</v>
      </c>
      <c r="L538" s="112">
        <f t="shared" si="112"/>
        <v>374.7</v>
      </c>
      <c r="M538" s="112">
        <f t="shared" si="112"/>
        <v>289.5</v>
      </c>
      <c r="N538" s="112">
        <f t="shared" si="112"/>
        <v>46</v>
      </c>
      <c r="O538" s="113">
        <f t="shared" si="112"/>
        <v>1.41</v>
      </c>
    </row>
    <row r="539" spans="1:15" ht="16.5" customHeight="1" thickTop="1" thickBot="1" x14ac:dyDescent="0.25">
      <c r="A539" s="229" t="s">
        <v>362</v>
      </c>
      <c r="B539" s="230"/>
      <c r="C539" s="143"/>
      <c r="D539" s="78">
        <f>D518+D527+D534</f>
        <v>70.36999999999999</v>
      </c>
      <c r="E539" s="78">
        <f t="shared" ref="E539:O539" si="113">E518+E527+E534</f>
        <v>78.59</v>
      </c>
      <c r="F539" s="78">
        <f t="shared" si="113"/>
        <v>343</v>
      </c>
      <c r="G539" s="78">
        <f t="shared" si="113"/>
        <v>2364.9499999999998</v>
      </c>
      <c r="H539" s="78">
        <f t="shared" si="113"/>
        <v>1.4025000000000001</v>
      </c>
      <c r="I539" s="78">
        <f t="shared" si="113"/>
        <v>89.397000000000006</v>
      </c>
      <c r="J539" s="78">
        <f t="shared" si="113"/>
        <v>621.26</v>
      </c>
      <c r="K539" s="78">
        <f t="shared" si="113"/>
        <v>10.863999999999999</v>
      </c>
      <c r="L539" s="78">
        <f t="shared" si="113"/>
        <v>703.41000000000008</v>
      </c>
      <c r="M539" s="78">
        <f t="shared" si="113"/>
        <v>1011.7080000000001</v>
      </c>
      <c r="N539" s="78">
        <f t="shared" si="113"/>
        <v>246.75799999999998</v>
      </c>
      <c r="O539" s="78">
        <f t="shared" si="113"/>
        <v>9.6723999999999997</v>
      </c>
    </row>
    <row r="540" spans="1:15" ht="16.5" customHeight="1" thickTop="1" thickBot="1" x14ac:dyDescent="0.25">
      <c r="A540" s="229" t="s">
        <v>363</v>
      </c>
      <c r="B540" s="230"/>
      <c r="C540" s="143"/>
      <c r="D540" s="78">
        <f>D518+D527+D538</f>
        <v>64.3</v>
      </c>
      <c r="E540" s="78">
        <f t="shared" ref="E540:O540" si="114">E518+E527+E538</f>
        <v>70.92</v>
      </c>
      <c r="F540" s="78">
        <f t="shared" si="114"/>
        <v>321.92</v>
      </c>
      <c r="G540" s="78">
        <f t="shared" si="114"/>
        <v>2192.81</v>
      </c>
      <c r="H540" s="78">
        <f t="shared" si="114"/>
        <v>1.2115</v>
      </c>
      <c r="I540" s="78">
        <f t="shared" si="114"/>
        <v>104.24700000000001</v>
      </c>
      <c r="J540" s="78">
        <f t="shared" si="114"/>
        <v>546.34</v>
      </c>
      <c r="K540" s="78">
        <f t="shared" si="114"/>
        <v>10.423999999999999</v>
      </c>
      <c r="L540" s="78">
        <f t="shared" si="114"/>
        <v>982.63000000000011</v>
      </c>
      <c r="M540" s="78">
        <f t="shared" si="114"/>
        <v>1084.508</v>
      </c>
      <c r="N540" s="78">
        <f t="shared" si="114"/>
        <v>229.37799999999999</v>
      </c>
      <c r="O540" s="78">
        <f t="shared" si="114"/>
        <v>8.6923999999999992</v>
      </c>
    </row>
    <row r="541" spans="1:15" ht="17.25" customHeight="1" thickTop="1" thickBot="1" x14ac:dyDescent="0.25">
      <c r="A541" s="231" t="s">
        <v>101</v>
      </c>
      <c r="B541" s="231"/>
      <c r="C541" s="128"/>
      <c r="D541" s="78">
        <f t="shared" ref="D541:O541" si="115">D518+D527+D534+D538</f>
        <v>85.74</v>
      </c>
      <c r="E541" s="78">
        <f t="shared" si="115"/>
        <v>90.17</v>
      </c>
      <c r="F541" s="78">
        <f t="shared" si="115"/>
        <v>423.34000000000003</v>
      </c>
      <c r="G541" s="78">
        <f t="shared" si="115"/>
        <v>2857.62</v>
      </c>
      <c r="H541" s="78">
        <f t="shared" si="115"/>
        <v>1.5075000000000001</v>
      </c>
      <c r="I541" s="78">
        <f t="shared" si="115"/>
        <v>112.74700000000001</v>
      </c>
      <c r="J541" s="78">
        <f t="shared" si="115"/>
        <v>621.38</v>
      </c>
      <c r="K541" s="78">
        <f t="shared" si="115"/>
        <v>11.494</v>
      </c>
      <c r="L541" s="78">
        <f t="shared" si="115"/>
        <v>1078.1100000000001</v>
      </c>
      <c r="M541" s="78">
        <f t="shared" si="115"/>
        <v>1301.2080000000001</v>
      </c>
      <c r="N541" s="78">
        <f t="shared" si="115"/>
        <v>292.75799999999998</v>
      </c>
      <c r="O541" s="129">
        <f t="shared" si="115"/>
        <v>11.0824</v>
      </c>
    </row>
    <row r="542" spans="1:15" ht="13.5" customHeight="1" thickTop="1" x14ac:dyDescent="0.2">
      <c r="A542" s="106"/>
      <c r="B542" s="106"/>
      <c r="C542" s="106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</row>
    <row r="543" spans="1:15" ht="12.75" customHeight="1" x14ac:dyDescent="0.2">
      <c r="A543" s="106"/>
      <c r="B543" s="106"/>
      <c r="C543" s="106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244" t="s">
        <v>331</v>
      </c>
      <c r="O543" s="244"/>
    </row>
    <row r="544" spans="1:15" ht="15.75" customHeight="1" x14ac:dyDescent="0.25">
      <c r="A544" s="105" t="s">
        <v>102</v>
      </c>
      <c r="B544" s="106"/>
      <c r="C544" s="106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</row>
    <row r="545" spans="1:15" ht="13.5" customHeight="1" thickBot="1" x14ac:dyDescent="0.25">
      <c r="A545" s="107"/>
      <c r="B545" s="106"/>
      <c r="C545" s="106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</row>
    <row r="546" spans="1:15" ht="16.5" customHeight="1" thickTop="1" thickBot="1" x14ac:dyDescent="0.25">
      <c r="A546" s="232" t="s">
        <v>1</v>
      </c>
      <c r="B546" s="233" t="s">
        <v>2</v>
      </c>
      <c r="C546" s="233" t="s">
        <v>3</v>
      </c>
      <c r="D546" s="234" t="s">
        <v>4</v>
      </c>
      <c r="E546" s="234"/>
      <c r="F546" s="234"/>
      <c r="G546" s="235" t="s">
        <v>5</v>
      </c>
      <c r="H546" s="234" t="s">
        <v>6</v>
      </c>
      <c r="I546" s="234"/>
      <c r="J546" s="234"/>
      <c r="K546" s="234"/>
      <c r="L546" s="236" t="s">
        <v>7</v>
      </c>
      <c r="M546" s="236"/>
      <c r="N546" s="236"/>
      <c r="O546" s="236"/>
    </row>
    <row r="547" spans="1:15" ht="17.25" customHeight="1" thickTop="1" thickBot="1" x14ac:dyDescent="0.25">
      <c r="A547" s="232"/>
      <c r="B547" s="233"/>
      <c r="C547" s="233"/>
      <c r="D547" s="133" t="s">
        <v>8</v>
      </c>
      <c r="E547" s="133" t="s">
        <v>9</v>
      </c>
      <c r="F547" s="133" t="s">
        <v>10</v>
      </c>
      <c r="G547" s="235"/>
      <c r="H547" s="133" t="s">
        <v>11</v>
      </c>
      <c r="I547" s="133" t="s">
        <v>12</v>
      </c>
      <c r="J547" s="133" t="s">
        <v>13</v>
      </c>
      <c r="K547" s="133" t="s">
        <v>14</v>
      </c>
      <c r="L547" s="133" t="s">
        <v>15</v>
      </c>
      <c r="M547" s="133" t="s">
        <v>16</v>
      </c>
      <c r="N547" s="133" t="s">
        <v>17</v>
      </c>
      <c r="O547" s="134" t="s">
        <v>18</v>
      </c>
    </row>
    <row r="548" spans="1:15" ht="16.5" customHeight="1" thickTop="1" x14ac:dyDescent="0.2">
      <c r="A548" s="225" t="s">
        <v>19</v>
      </c>
      <c r="B548" s="225"/>
      <c r="C548" s="110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40"/>
    </row>
    <row r="549" spans="1:15" s="176" customFormat="1" ht="15.75" x14ac:dyDescent="0.2">
      <c r="A549" s="212" t="s">
        <v>353</v>
      </c>
      <c r="B549" s="53" t="s">
        <v>136</v>
      </c>
      <c r="C549" s="28">
        <v>70</v>
      </c>
      <c r="D549" s="29">
        <v>6.7</v>
      </c>
      <c r="E549" s="29">
        <v>9.84</v>
      </c>
      <c r="F549" s="29">
        <v>19.8</v>
      </c>
      <c r="G549" s="29">
        <v>194.56</v>
      </c>
      <c r="H549" s="29">
        <v>0.09</v>
      </c>
      <c r="I549" s="29">
        <v>0</v>
      </c>
      <c r="J549" s="29">
        <v>59</v>
      </c>
      <c r="K549" s="29">
        <v>0</v>
      </c>
      <c r="L549" s="29">
        <v>8.25</v>
      </c>
      <c r="M549" s="29">
        <v>57</v>
      </c>
      <c r="N549" s="29">
        <v>32</v>
      </c>
      <c r="O549" s="213">
        <v>5</v>
      </c>
    </row>
    <row r="550" spans="1:15" s="25" customFormat="1" ht="15.75" customHeight="1" x14ac:dyDescent="0.2">
      <c r="A550" s="42" t="s">
        <v>372</v>
      </c>
      <c r="B550" s="144" t="s">
        <v>142</v>
      </c>
      <c r="C550" s="185" t="s">
        <v>173</v>
      </c>
      <c r="D550" s="29">
        <v>14.234999999999999</v>
      </c>
      <c r="E550" s="29">
        <v>11.882</v>
      </c>
      <c r="F550" s="29">
        <v>52.94</v>
      </c>
      <c r="G550" s="29">
        <v>375.64</v>
      </c>
      <c r="H550" s="29">
        <v>0.19</v>
      </c>
      <c r="I550" s="29">
        <v>0.01</v>
      </c>
      <c r="J550" s="29">
        <v>252</v>
      </c>
      <c r="K550" s="29">
        <v>1.1759999999999999</v>
      </c>
      <c r="L550" s="29">
        <v>224.18</v>
      </c>
      <c r="M550" s="29">
        <v>150.66</v>
      </c>
      <c r="N550" s="29">
        <v>32</v>
      </c>
      <c r="O550" s="29">
        <v>5.2</v>
      </c>
    </row>
    <row r="551" spans="1:15" s="31" customFormat="1" ht="25.5" customHeight="1" x14ac:dyDescent="0.2">
      <c r="A551" s="42" t="s">
        <v>158</v>
      </c>
      <c r="B551" s="27" t="s">
        <v>27</v>
      </c>
      <c r="C551" s="28">
        <v>100</v>
      </c>
      <c r="D551" s="29">
        <v>0.8</v>
      </c>
      <c r="E551" s="29">
        <v>0.4</v>
      </c>
      <c r="F551" s="29">
        <v>8.1</v>
      </c>
      <c r="G551" s="29">
        <v>47</v>
      </c>
      <c r="H551" s="32">
        <v>0.02</v>
      </c>
      <c r="I551" s="32">
        <v>180</v>
      </c>
      <c r="J551" s="32">
        <v>0</v>
      </c>
      <c r="K551" s="32">
        <v>0.3</v>
      </c>
      <c r="L551" s="32">
        <v>40</v>
      </c>
      <c r="M551" s="32">
        <v>34</v>
      </c>
      <c r="N551" s="32">
        <v>25</v>
      </c>
      <c r="O551" s="46">
        <v>0.8</v>
      </c>
    </row>
    <row r="552" spans="1:15" s="25" customFormat="1" ht="25.5" customHeight="1" x14ac:dyDescent="0.2">
      <c r="A552" s="42" t="s">
        <v>165</v>
      </c>
      <c r="B552" s="27" t="s">
        <v>68</v>
      </c>
      <c r="C552" s="28">
        <v>200</v>
      </c>
      <c r="D552" s="29">
        <v>3.2</v>
      </c>
      <c r="E552" s="29">
        <v>2.7</v>
      </c>
      <c r="F552" s="29">
        <v>15.9</v>
      </c>
      <c r="G552" s="29">
        <v>79</v>
      </c>
      <c r="H552" s="29">
        <v>0.04</v>
      </c>
      <c r="I552" s="29">
        <v>1.3</v>
      </c>
      <c r="J552" s="29">
        <v>0.02</v>
      </c>
      <c r="K552" s="29">
        <v>0</v>
      </c>
      <c r="L552" s="29">
        <v>126</v>
      </c>
      <c r="M552" s="29">
        <v>90</v>
      </c>
      <c r="N552" s="29">
        <v>14</v>
      </c>
      <c r="O552" s="29">
        <v>0.1</v>
      </c>
    </row>
    <row r="553" spans="1:15" ht="16.5" customHeight="1" thickBot="1" x14ac:dyDescent="0.25">
      <c r="A553" s="226" t="s">
        <v>23</v>
      </c>
      <c r="B553" s="226"/>
      <c r="C553" s="184">
        <v>570</v>
      </c>
      <c r="D553" s="112">
        <f t="shared" ref="D553:O553" si="116">SUM(D549:D552)</f>
        <v>24.934999999999999</v>
      </c>
      <c r="E553" s="112">
        <f t="shared" si="116"/>
        <v>24.821999999999999</v>
      </c>
      <c r="F553" s="112">
        <f t="shared" si="116"/>
        <v>96.74</v>
      </c>
      <c r="G553" s="112">
        <f t="shared" si="116"/>
        <v>696.2</v>
      </c>
      <c r="H553" s="112">
        <f t="shared" si="116"/>
        <v>0.34</v>
      </c>
      <c r="I553" s="112">
        <f t="shared" si="116"/>
        <v>181.31</v>
      </c>
      <c r="J553" s="112">
        <f t="shared" si="116"/>
        <v>311.02</v>
      </c>
      <c r="K553" s="112">
        <f t="shared" si="116"/>
        <v>1.476</v>
      </c>
      <c r="L553" s="112">
        <f t="shared" si="116"/>
        <v>398.43</v>
      </c>
      <c r="M553" s="112">
        <f t="shared" si="116"/>
        <v>331.65999999999997</v>
      </c>
      <c r="N553" s="112">
        <f t="shared" si="116"/>
        <v>103</v>
      </c>
      <c r="O553" s="113">
        <f t="shared" si="116"/>
        <v>11.1</v>
      </c>
    </row>
    <row r="554" spans="1:15" ht="16.5" customHeight="1" thickTop="1" x14ac:dyDescent="0.2">
      <c r="A554" s="225" t="s">
        <v>24</v>
      </c>
      <c r="B554" s="225"/>
      <c r="C554" s="137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138"/>
    </row>
    <row r="555" spans="1:15" ht="31.5" customHeight="1" x14ac:dyDescent="0.2">
      <c r="A555" s="42" t="s">
        <v>316</v>
      </c>
      <c r="B555" s="118" t="s">
        <v>318</v>
      </c>
      <c r="C555" s="177">
        <v>100</v>
      </c>
      <c r="D555" s="119">
        <v>1</v>
      </c>
      <c r="E555" s="119">
        <v>6</v>
      </c>
      <c r="F555" s="119">
        <v>4</v>
      </c>
      <c r="G555" s="119">
        <v>75</v>
      </c>
      <c r="H555" s="119">
        <v>0.03</v>
      </c>
      <c r="I555" s="119">
        <v>20.6</v>
      </c>
      <c r="J555" s="119">
        <v>0.02</v>
      </c>
      <c r="K555" s="119">
        <v>2.8</v>
      </c>
      <c r="L555" s="119">
        <v>125</v>
      </c>
      <c r="M555" s="119">
        <v>0.42</v>
      </c>
      <c r="N555" s="119">
        <v>3.33</v>
      </c>
      <c r="O555" s="120">
        <v>0.33</v>
      </c>
    </row>
    <row r="556" spans="1:15" s="35" customFormat="1" ht="18" customHeight="1" x14ac:dyDescent="0.2">
      <c r="A556" s="47" t="s">
        <v>203</v>
      </c>
      <c r="B556" s="38" t="s">
        <v>53</v>
      </c>
      <c r="C556" s="179" t="s">
        <v>118</v>
      </c>
      <c r="D556" s="48">
        <v>11.3</v>
      </c>
      <c r="E556" s="48">
        <v>16</v>
      </c>
      <c r="F556" s="48">
        <v>21.82</v>
      </c>
      <c r="G556" s="48">
        <v>289.64999999999998</v>
      </c>
      <c r="H556" s="48">
        <v>0.17</v>
      </c>
      <c r="I556" s="48">
        <v>10.06</v>
      </c>
      <c r="J556" s="48">
        <v>119.32</v>
      </c>
      <c r="K556" s="48">
        <v>1.1100000000000001</v>
      </c>
      <c r="L556" s="48">
        <v>180.29</v>
      </c>
      <c r="M556" s="48">
        <v>128.27000000000001</v>
      </c>
      <c r="N556" s="48">
        <v>7.6</v>
      </c>
      <c r="O556" s="49">
        <v>0.24</v>
      </c>
    </row>
    <row r="557" spans="1:15" s="31" customFormat="1" ht="15.75" customHeight="1" x14ac:dyDescent="0.2">
      <c r="A557" s="186" t="s">
        <v>343</v>
      </c>
      <c r="B557" s="39" t="s">
        <v>323</v>
      </c>
      <c r="C557" s="178">
        <v>100</v>
      </c>
      <c r="D557" s="41">
        <v>10.1</v>
      </c>
      <c r="E557" s="41">
        <v>8.4</v>
      </c>
      <c r="F557" s="41">
        <v>5.71</v>
      </c>
      <c r="G557" s="41">
        <v>138.84</v>
      </c>
      <c r="H557" s="41">
        <v>2.5000000000000001E-2</v>
      </c>
      <c r="I557" s="41">
        <v>3.45</v>
      </c>
      <c r="J557" s="41">
        <v>95.94</v>
      </c>
      <c r="K557" s="41">
        <v>1.1200000000000001</v>
      </c>
      <c r="L557" s="41">
        <v>165.23</v>
      </c>
      <c r="M557" s="41">
        <v>115.42</v>
      </c>
      <c r="N557" s="41">
        <v>12.25</v>
      </c>
      <c r="O557" s="54">
        <v>9.52</v>
      </c>
    </row>
    <row r="558" spans="1:15" s="25" customFormat="1" ht="18" customHeight="1" x14ac:dyDescent="0.2">
      <c r="A558" s="174" t="s">
        <v>196</v>
      </c>
      <c r="B558" s="158" t="s">
        <v>47</v>
      </c>
      <c r="C558" s="183">
        <v>180</v>
      </c>
      <c r="D558" s="24">
        <v>8.01</v>
      </c>
      <c r="E558" s="24">
        <v>4.41</v>
      </c>
      <c r="F558" s="24">
        <v>47.3</v>
      </c>
      <c r="G558" s="24">
        <v>261.2</v>
      </c>
      <c r="H558" s="24">
        <v>7.0000000000000007E-2</v>
      </c>
      <c r="I558" s="24">
        <v>0</v>
      </c>
      <c r="J558" s="24">
        <v>220</v>
      </c>
      <c r="K558" s="24">
        <v>0.86</v>
      </c>
      <c r="L558" s="24">
        <v>84.34</v>
      </c>
      <c r="M558" s="24">
        <v>213.54</v>
      </c>
      <c r="N558" s="24">
        <v>9.7200000000000006</v>
      </c>
      <c r="O558" s="24">
        <v>0.1</v>
      </c>
    </row>
    <row r="559" spans="1:15" s="25" customFormat="1" ht="25.5" customHeight="1" x14ac:dyDescent="0.2">
      <c r="A559" s="42" t="s">
        <v>267</v>
      </c>
      <c r="B559" s="27" t="s">
        <v>61</v>
      </c>
      <c r="C559" s="28">
        <v>20</v>
      </c>
      <c r="D559" s="29">
        <v>1.32</v>
      </c>
      <c r="E559" s="29">
        <v>0.24</v>
      </c>
      <c r="F559" s="29">
        <v>6.68</v>
      </c>
      <c r="G559" s="29">
        <v>34.799999999999997</v>
      </c>
      <c r="H559" s="29">
        <v>3.5999999999999997E-2</v>
      </c>
      <c r="I559" s="29">
        <v>0</v>
      </c>
      <c r="J559" s="29">
        <v>0</v>
      </c>
      <c r="K559" s="29">
        <v>0.28000000000000003</v>
      </c>
      <c r="L559" s="29">
        <v>7</v>
      </c>
      <c r="M559" s="29">
        <v>31.6</v>
      </c>
      <c r="N559" s="29">
        <v>9.4</v>
      </c>
      <c r="O559" s="29">
        <v>0.78</v>
      </c>
    </row>
    <row r="560" spans="1:15" s="31" customFormat="1" ht="25.5" customHeight="1" x14ac:dyDescent="0.2">
      <c r="A560" s="42" t="s">
        <v>158</v>
      </c>
      <c r="B560" s="27" t="s">
        <v>39</v>
      </c>
      <c r="C560" s="28">
        <v>100</v>
      </c>
      <c r="D560" s="29">
        <v>1.5</v>
      </c>
      <c r="E560" s="29">
        <v>0.5</v>
      </c>
      <c r="F560" s="29">
        <v>21</v>
      </c>
      <c r="G560" s="29">
        <v>96</v>
      </c>
      <c r="H560" s="29">
        <v>0.04</v>
      </c>
      <c r="I560" s="29">
        <v>10</v>
      </c>
      <c r="J560" s="29">
        <v>0</v>
      </c>
      <c r="K560" s="29">
        <v>0.4</v>
      </c>
      <c r="L560" s="29">
        <v>8</v>
      </c>
      <c r="M560" s="29">
        <v>28</v>
      </c>
      <c r="N560" s="29">
        <v>42</v>
      </c>
      <c r="O560" s="30">
        <v>0.6</v>
      </c>
    </row>
    <row r="561" spans="1:15" s="37" customFormat="1" ht="15.75" customHeight="1" x14ac:dyDescent="0.2">
      <c r="A561" s="42" t="s">
        <v>174</v>
      </c>
      <c r="B561" s="53" t="s">
        <v>139</v>
      </c>
      <c r="C561" s="28">
        <v>200</v>
      </c>
      <c r="D561" s="29">
        <v>0.5</v>
      </c>
      <c r="E561" s="29">
        <v>0</v>
      </c>
      <c r="F561" s="29">
        <v>27</v>
      </c>
      <c r="G561" s="29">
        <v>110</v>
      </c>
      <c r="H561" s="29">
        <v>0.01</v>
      </c>
      <c r="I561" s="29">
        <v>0.5</v>
      </c>
      <c r="J561" s="29">
        <v>0</v>
      </c>
      <c r="K561" s="29">
        <v>0</v>
      </c>
      <c r="L561" s="29">
        <v>28</v>
      </c>
      <c r="M561" s="29">
        <v>19</v>
      </c>
      <c r="N561" s="29">
        <v>7</v>
      </c>
      <c r="O561" s="30">
        <v>0.14000000000000001</v>
      </c>
    </row>
    <row r="562" spans="1:15" ht="16.5" customHeight="1" thickBot="1" x14ac:dyDescent="0.25">
      <c r="A562" s="226" t="s">
        <v>28</v>
      </c>
      <c r="B562" s="226"/>
      <c r="C562" s="184">
        <v>950</v>
      </c>
      <c r="D562" s="112">
        <f t="shared" ref="D562:O562" si="117">SUM(D555:D561)</f>
        <v>33.729999999999997</v>
      </c>
      <c r="E562" s="112">
        <f t="shared" si="117"/>
        <v>35.550000000000004</v>
      </c>
      <c r="F562" s="112">
        <f t="shared" si="117"/>
        <v>133.51</v>
      </c>
      <c r="G562" s="112">
        <f t="shared" si="117"/>
        <v>1005.49</v>
      </c>
      <c r="H562" s="112">
        <f t="shared" si="117"/>
        <v>0.38100000000000001</v>
      </c>
      <c r="I562" s="112">
        <f t="shared" si="117"/>
        <v>44.610000000000007</v>
      </c>
      <c r="J562" s="112">
        <f t="shared" si="117"/>
        <v>435.28</v>
      </c>
      <c r="K562" s="112">
        <f t="shared" si="117"/>
        <v>6.5700000000000012</v>
      </c>
      <c r="L562" s="112">
        <f t="shared" si="117"/>
        <v>597.86</v>
      </c>
      <c r="M562" s="112">
        <f t="shared" si="117"/>
        <v>536.25</v>
      </c>
      <c r="N562" s="112">
        <f t="shared" si="117"/>
        <v>91.3</v>
      </c>
      <c r="O562" s="113">
        <f t="shared" si="117"/>
        <v>11.709999999999999</v>
      </c>
    </row>
    <row r="563" spans="1:15" ht="16.5" customHeight="1" thickTop="1" x14ac:dyDescent="0.2">
      <c r="A563" s="227" t="s">
        <v>358</v>
      </c>
      <c r="B563" s="227"/>
      <c r="C563" s="122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4"/>
    </row>
    <row r="564" spans="1:15" s="25" customFormat="1" ht="18" customHeight="1" x14ac:dyDescent="0.2">
      <c r="A564" s="42" t="s">
        <v>298</v>
      </c>
      <c r="B564" s="53" t="s">
        <v>205</v>
      </c>
      <c r="C564" s="28">
        <v>180</v>
      </c>
      <c r="D564" s="29">
        <v>21.34</v>
      </c>
      <c r="E564" s="29">
        <v>23.04</v>
      </c>
      <c r="F564" s="29">
        <v>47.99</v>
      </c>
      <c r="G564" s="29">
        <v>473.99</v>
      </c>
      <c r="H564" s="29">
        <v>0.12</v>
      </c>
      <c r="I564" s="29">
        <v>0.53</v>
      </c>
      <c r="J564" s="29">
        <v>0.12</v>
      </c>
      <c r="K564" s="29">
        <v>1.07</v>
      </c>
      <c r="L564" s="29">
        <v>273.33</v>
      </c>
      <c r="M564" s="29">
        <v>410.7</v>
      </c>
      <c r="N564" s="29">
        <v>42.7</v>
      </c>
      <c r="O564" s="29">
        <v>1</v>
      </c>
    </row>
    <row r="565" spans="1:15" s="25" customFormat="1" ht="15.75" customHeight="1" x14ac:dyDescent="0.2">
      <c r="A565" s="220" t="s">
        <v>367</v>
      </c>
      <c r="B565" s="23" t="s">
        <v>355</v>
      </c>
      <c r="C565" s="183">
        <v>70</v>
      </c>
      <c r="D565" s="24">
        <v>0.14000000000000001</v>
      </c>
      <c r="E565" s="24">
        <v>3.5000000000000003E-2</v>
      </c>
      <c r="F565" s="24">
        <v>14.58</v>
      </c>
      <c r="G565" s="24">
        <v>59.2</v>
      </c>
      <c r="H565" s="24">
        <v>0.01</v>
      </c>
      <c r="I565" s="24">
        <v>0.876</v>
      </c>
      <c r="J565" s="24">
        <v>0</v>
      </c>
      <c r="K565" s="24">
        <v>0</v>
      </c>
      <c r="L565" s="24">
        <v>1.5</v>
      </c>
      <c r="M565" s="24">
        <v>1.3</v>
      </c>
      <c r="N565" s="24">
        <v>3.5</v>
      </c>
      <c r="O565" s="219">
        <v>0.15</v>
      </c>
    </row>
    <row r="566" spans="1:15" s="25" customFormat="1" ht="25.5" customHeight="1" x14ac:dyDescent="0.2">
      <c r="A566" s="42" t="s">
        <v>158</v>
      </c>
      <c r="B566" s="27" t="s">
        <v>138</v>
      </c>
      <c r="C566" s="28">
        <v>150</v>
      </c>
      <c r="D566" s="29">
        <v>0.9</v>
      </c>
      <c r="E566" s="29">
        <v>0.9</v>
      </c>
      <c r="F566" s="29">
        <v>23.1</v>
      </c>
      <c r="G566" s="29">
        <v>108</v>
      </c>
      <c r="H566" s="29">
        <v>7.4999999999999997E-2</v>
      </c>
      <c r="I566" s="29">
        <v>9</v>
      </c>
      <c r="J566" s="29">
        <v>0</v>
      </c>
      <c r="K566" s="29">
        <v>0.6</v>
      </c>
      <c r="L566" s="29">
        <v>45</v>
      </c>
      <c r="M566" s="29">
        <v>25.5</v>
      </c>
      <c r="N566" s="29">
        <v>33</v>
      </c>
      <c r="O566" s="29">
        <v>0.9</v>
      </c>
    </row>
    <row r="567" spans="1:15" s="25" customFormat="1" ht="15.75" customHeight="1" x14ac:dyDescent="0.2">
      <c r="A567" s="65" t="s">
        <v>310</v>
      </c>
      <c r="B567" s="53" t="s">
        <v>311</v>
      </c>
      <c r="C567" s="28">
        <v>200</v>
      </c>
      <c r="D567" s="29">
        <v>0.2</v>
      </c>
      <c r="E567" s="29">
        <v>0.2</v>
      </c>
      <c r="F567" s="29">
        <v>22</v>
      </c>
      <c r="G567" s="29">
        <v>90</v>
      </c>
      <c r="H567" s="29">
        <v>0</v>
      </c>
      <c r="I567" s="29">
        <v>0.5</v>
      </c>
      <c r="J567" s="29">
        <v>0</v>
      </c>
      <c r="K567" s="29">
        <v>0.1</v>
      </c>
      <c r="L567" s="29">
        <v>4.4000000000000004</v>
      </c>
      <c r="M567" s="29">
        <v>4.7</v>
      </c>
      <c r="N567" s="29">
        <v>0.7</v>
      </c>
      <c r="O567" s="30">
        <v>0.06</v>
      </c>
    </row>
    <row r="568" spans="1:15" ht="16.5" customHeight="1" thickBot="1" x14ac:dyDescent="0.25">
      <c r="A568" s="226" t="s">
        <v>359</v>
      </c>
      <c r="B568" s="226"/>
      <c r="C568" s="184">
        <f t="shared" ref="C568:O568" si="118">SUM(C564:C567)</f>
        <v>600</v>
      </c>
      <c r="D568" s="112">
        <f t="shared" si="118"/>
        <v>22.58</v>
      </c>
      <c r="E568" s="112">
        <f t="shared" si="118"/>
        <v>24.174999999999997</v>
      </c>
      <c r="F568" s="112">
        <f t="shared" si="118"/>
        <v>107.67</v>
      </c>
      <c r="G568" s="112">
        <f t="shared" si="118"/>
        <v>731.19</v>
      </c>
      <c r="H568" s="112">
        <f t="shared" si="118"/>
        <v>0.20500000000000002</v>
      </c>
      <c r="I568" s="112">
        <f t="shared" si="118"/>
        <v>10.906000000000001</v>
      </c>
      <c r="J568" s="112">
        <f t="shared" si="118"/>
        <v>0.12</v>
      </c>
      <c r="K568" s="112">
        <f t="shared" si="118"/>
        <v>1.77</v>
      </c>
      <c r="L568" s="112">
        <f t="shared" si="118"/>
        <v>324.22999999999996</v>
      </c>
      <c r="M568" s="112">
        <f t="shared" si="118"/>
        <v>442.2</v>
      </c>
      <c r="N568" s="112">
        <f t="shared" si="118"/>
        <v>79.900000000000006</v>
      </c>
      <c r="O568" s="113">
        <f t="shared" si="118"/>
        <v>2.11</v>
      </c>
    </row>
    <row r="569" spans="1:15" ht="16.5" customHeight="1" thickTop="1" x14ac:dyDescent="0.2">
      <c r="A569" s="225" t="s">
        <v>360</v>
      </c>
      <c r="B569" s="225"/>
      <c r="C569" s="137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138"/>
    </row>
    <row r="570" spans="1:15" s="25" customFormat="1" ht="15.75" customHeight="1" x14ac:dyDescent="0.2">
      <c r="A570" s="192" t="s">
        <v>246</v>
      </c>
      <c r="B570" s="193" t="s">
        <v>248</v>
      </c>
      <c r="C570" s="183">
        <v>250</v>
      </c>
      <c r="D570" s="194">
        <v>7.25</v>
      </c>
      <c r="E570" s="194">
        <v>6.25</v>
      </c>
      <c r="F570" s="194">
        <v>10</v>
      </c>
      <c r="G570" s="194">
        <v>125</v>
      </c>
      <c r="H570" s="194">
        <v>0.1</v>
      </c>
      <c r="I570" s="194">
        <v>14.25</v>
      </c>
      <c r="J570" s="194">
        <v>0.05</v>
      </c>
      <c r="K570" s="194">
        <v>0</v>
      </c>
      <c r="L570" s="194">
        <v>300</v>
      </c>
      <c r="M570" s="194">
        <v>225</v>
      </c>
      <c r="N570" s="194">
        <v>35</v>
      </c>
      <c r="O570" s="195">
        <v>0.25</v>
      </c>
    </row>
    <row r="571" spans="1:15" s="31" customFormat="1" ht="25.5" x14ac:dyDescent="0.2">
      <c r="A571" s="203" t="s">
        <v>255</v>
      </c>
      <c r="B571" s="61" t="s">
        <v>256</v>
      </c>
      <c r="C571" s="70">
        <v>100</v>
      </c>
      <c r="D571" s="68">
        <v>13.33</v>
      </c>
      <c r="E571" s="68">
        <v>15</v>
      </c>
      <c r="F571" s="68">
        <v>87.2</v>
      </c>
      <c r="G571" s="68">
        <v>537</v>
      </c>
      <c r="H571" s="68">
        <v>0.12</v>
      </c>
      <c r="I571" s="68">
        <v>0.17</v>
      </c>
      <c r="J571" s="68">
        <v>0.13</v>
      </c>
      <c r="K571" s="68">
        <v>1.2</v>
      </c>
      <c r="L571" s="68">
        <v>31.7</v>
      </c>
      <c r="M571" s="68">
        <v>95</v>
      </c>
      <c r="N571" s="68">
        <v>20</v>
      </c>
      <c r="O571" s="68">
        <v>1.33</v>
      </c>
    </row>
    <row r="572" spans="1:15" ht="16.5" customHeight="1" thickBot="1" x14ac:dyDescent="0.25">
      <c r="A572" s="226" t="s">
        <v>364</v>
      </c>
      <c r="B572" s="226"/>
      <c r="C572" s="184">
        <f>SUM(C570:C571)</f>
        <v>350</v>
      </c>
      <c r="D572" s="112">
        <f t="shared" ref="D572:O572" si="119">SUM(D570:D571)</f>
        <v>20.58</v>
      </c>
      <c r="E572" s="112">
        <f t="shared" si="119"/>
        <v>21.25</v>
      </c>
      <c r="F572" s="112">
        <f t="shared" si="119"/>
        <v>97.2</v>
      </c>
      <c r="G572" s="139">
        <f t="shared" si="119"/>
        <v>662</v>
      </c>
      <c r="H572" s="112">
        <f t="shared" si="119"/>
        <v>0.22</v>
      </c>
      <c r="I572" s="112">
        <f t="shared" si="119"/>
        <v>14.42</v>
      </c>
      <c r="J572" s="112">
        <f t="shared" si="119"/>
        <v>0.18</v>
      </c>
      <c r="K572" s="112">
        <f t="shared" si="119"/>
        <v>1.2</v>
      </c>
      <c r="L572" s="112">
        <f t="shared" si="119"/>
        <v>331.7</v>
      </c>
      <c r="M572" s="112">
        <f t="shared" si="119"/>
        <v>320</v>
      </c>
      <c r="N572" s="112">
        <f t="shared" si="119"/>
        <v>55</v>
      </c>
      <c r="O572" s="113">
        <f t="shared" si="119"/>
        <v>1.58</v>
      </c>
    </row>
    <row r="573" spans="1:15" ht="16.5" customHeight="1" thickTop="1" thickBot="1" x14ac:dyDescent="0.25">
      <c r="A573" s="229" t="s">
        <v>362</v>
      </c>
      <c r="B573" s="230"/>
      <c r="C573" s="128"/>
      <c r="D573" s="78">
        <f t="shared" ref="D573:O573" si="120">D553+D562+D568</f>
        <v>81.24499999999999</v>
      </c>
      <c r="E573" s="78">
        <f t="shared" si="120"/>
        <v>84.546999999999997</v>
      </c>
      <c r="F573" s="78">
        <f t="shared" si="120"/>
        <v>337.92</v>
      </c>
      <c r="G573" s="78">
        <f t="shared" si="120"/>
        <v>2432.88</v>
      </c>
      <c r="H573" s="78">
        <f t="shared" si="120"/>
        <v>0.92600000000000016</v>
      </c>
      <c r="I573" s="78">
        <f t="shared" si="120"/>
        <v>236.82600000000002</v>
      </c>
      <c r="J573" s="78">
        <f t="shared" si="120"/>
        <v>746.42</v>
      </c>
      <c r="K573" s="78">
        <f t="shared" si="120"/>
        <v>9.8160000000000007</v>
      </c>
      <c r="L573" s="78">
        <f t="shared" si="120"/>
        <v>1320.52</v>
      </c>
      <c r="M573" s="78">
        <f t="shared" si="120"/>
        <v>1310.1099999999999</v>
      </c>
      <c r="N573" s="78">
        <f t="shared" si="120"/>
        <v>274.20000000000005</v>
      </c>
      <c r="O573" s="78">
        <f t="shared" si="120"/>
        <v>24.919999999999998</v>
      </c>
    </row>
    <row r="574" spans="1:15" ht="16.5" customHeight="1" thickTop="1" thickBot="1" x14ac:dyDescent="0.25">
      <c r="A574" s="229" t="s">
        <v>363</v>
      </c>
      <c r="B574" s="230"/>
      <c r="C574" s="128"/>
      <c r="D574" s="78">
        <f t="shared" ref="D574:O574" si="121">D553+D562+D572</f>
        <v>79.24499999999999</v>
      </c>
      <c r="E574" s="78">
        <f t="shared" si="121"/>
        <v>81.622</v>
      </c>
      <c r="F574" s="78">
        <f t="shared" si="121"/>
        <v>327.45</v>
      </c>
      <c r="G574" s="78">
        <f t="shared" si="121"/>
        <v>2363.69</v>
      </c>
      <c r="H574" s="78">
        <f t="shared" si="121"/>
        <v>0.94100000000000006</v>
      </c>
      <c r="I574" s="78">
        <f t="shared" si="121"/>
        <v>240.34</v>
      </c>
      <c r="J574" s="78">
        <f t="shared" si="121"/>
        <v>746.4799999999999</v>
      </c>
      <c r="K574" s="78">
        <f t="shared" si="121"/>
        <v>9.2460000000000004</v>
      </c>
      <c r="L574" s="78">
        <f t="shared" si="121"/>
        <v>1327.99</v>
      </c>
      <c r="M574" s="78">
        <f t="shared" si="121"/>
        <v>1187.9099999999999</v>
      </c>
      <c r="N574" s="78">
        <f t="shared" si="121"/>
        <v>249.3</v>
      </c>
      <c r="O574" s="78">
        <f t="shared" si="121"/>
        <v>24.39</v>
      </c>
    </row>
    <row r="575" spans="1:15" ht="17.25" customHeight="1" thickTop="1" thickBot="1" x14ac:dyDescent="0.25">
      <c r="A575" s="231" t="s">
        <v>103</v>
      </c>
      <c r="B575" s="231"/>
      <c r="C575" s="128"/>
      <c r="D575" s="78">
        <f t="shared" ref="D575:O575" si="122">D553+D562+D568+D572</f>
        <v>101.82499999999999</v>
      </c>
      <c r="E575" s="78">
        <f t="shared" si="122"/>
        <v>105.797</v>
      </c>
      <c r="F575" s="78">
        <f t="shared" si="122"/>
        <v>435.12</v>
      </c>
      <c r="G575" s="78">
        <f t="shared" si="122"/>
        <v>3094.88</v>
      </c>
      <c r="H575" s="78">
        <f t="shared" si="122"/>
        <v>1.1460000000000001</v>
      </c>
      <c r="I575" s="78">
        <f t="shared" si="122"/>
        <v>251.24600000000001</v>
      </c>
      <c r="J575" s="78">
        <f t="shared" si="122"/>
        <v>746.59999999999991</v>
      </c>
      <c r="K575" s="78">
        <f t="shared" si="122"/>
        <v>11.016</v>
      </c>
      <c r="L575" s="78">
        <f t="shared" si="122"/>
        <v>1652.22</v>
      </c>
      <c r="M575" s="78">
        <f t="shared" si="122"/>
        <v>1630.11</v>
      </c>
      <c r="N575" s="78">
        <f t="shared" si="122"/>
        <v>329.20000000000005</v>
      </c>
      <c r="O575" s="129">
        <f t="shared" si="122"/>
        <v>26.5</v>
      </c>
    </row>
    <row r="576" spans="1:15" ht="13.5" customHeight="1" thickTop="1" x14ac:dyDescent="0.2">
      <c r="A576" s="106"/>
      <c r="B576" s="106"/>
      <c r="C576" s="106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</row>
    <row r="577" spans="1:15" ht="12.75" customHeight="1" x14ac:dyDescent="0.2">
      <c r="A577" s="106"/>
      <c r="B577" s="106"/>
      <c r="C577" s="106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244" t="s">
        <v>331</v>
      </c>
      <c r="O577" s="244"/>
    </row>
    <row r="578" spans="1:15" ht="15.75" customHeight="1" x14ac:dyDescent="0.25">
      <c r="A578" s="105" t="s">
        <v>104</v>
      </c>
      <c r="B578" s="106"/>
      <c r="C578" s="106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</row>
    <row r="579" spans="1:15" ht="13.5" customHeight="1" thickBot="1" x14ac:dyDescent="0.25">
      <c r="A579" s="107"/>
      <c r="B579" s="106"/>
      <c r="C579" s="106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</row>
    <row r="580" spans="1:15" ht="16.5" customHeight="1" thickTop="1" thickBot="1" x14ac:dyDescent="0.25">
      <c r="A580" s="232" t="s">
        <v>1</v>
      </c>
      <c r="B580" s="233" t="s">
        <v>2</v>
      </c>
      <c r="C580" s="233" t="s">
        <v>3</v>
      </c>
      <c r="D580" s="234" t="s">
        <v>4</v>
      </c>
      <c r="E580" s="234"/>
      <c r="F580" s="234"/>
      <c r="G580" s="235" t="s">
        <v>5</v>
      </c>
      <c r="H580" s="234" t="s">
        <v>6</v>
      </c>
      <c r="I580" s="234"/>
      <c r="J580" s="234"/>
      <c r="K580" s="234"/>
      <c r="L580" s="236" t="s">
        <v>7</v>
      </c>
      <c r="M580" s="236"/>
      <c r="N580" s="236"/>
      <c r="O580" s="236"/>
    </row>
    <row r="581" spans="1:15" ht="17.25" customHeight="1" thickTop="1" thickBot="1" x14ac:dyDescent="0.25">
      <c r="A581" s="232"/>
      <c r="B581" s="233"/>
      <c r="C581" s="233"/>
      <c r="D581" s="133" t="s">
        <v>8</v>
      </c>
      <c r="E581" s="133" t="s">
        <v>9</v>
      </c>
      <c r="F581" s="133" t="s">
        <v>10</v>
      </c>
      <c r="G581" s="235"/>
      <c r="H581" s="133" t="s">
        <v>11</v>
      </c>
      <c r="I581" s="133" t="s">
        <v>12</v>
      </c>
      <c r="J581" s="133" t="s">
        <v>13</v>
      </c>
      <c r="K581" s="133" t="s">
        <v>14</v>
      </c>
      <c r="L581" s="133" t="s">
        <v>15</v>
      </c>
      <c r="M581" s="133" t="s">
        <v>16</v>
      </c>
      <c r="N581" s="133" t="s">
        <v>17</v>
      </c>
      <c r="O581" s="134" t="s">
        <v>18</v>
      </c>
    </row>
    <row r="582" spans="1:15" ht="16.5" customHeight="1" thickTop="1" x14ac:dyDescent="0.2">
      <c r="A582" s="225" t="s">
        <v>19</v>
      </c>
      <c r="B582" s="225"/>
      <c r="C582" s="110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  <c r="N582" s="135"/>
      <c r="O582" s="140"/>
    </row>
    <row r="583" spans="1:15" ht="15.75" customHeight="1" x14ac:dyDescent="0.2">
      <c r="A583" s="145" t="s">
        <v>299</v>
      </c>
      <c r="B583" s="118" t="s">
        <v>143</v>
      </c>
      <c r="C583" s="177">
        <v>230</v>
      </c>
      <c r="D583" s="119">
        <v>15.46</v>
      </c>
      <c r="E583" s="119">
        <v>5.609</v>
      </c>
      <c r="F583" s="119">
        <v>47.66</v>
      </c>
      <c r="G583" s="119">
        <v>302.97300000000001</v>
      </c>
      <c r="H583" s="119">
        <v>0.25</v>
      </c>
      <c r="I583" s="119">
        <v>0.13</v>
      </c>
      <c r="J583" s="119">
        <v>245</v>
      </c>
      <c r="K583" s="119">
        <v>15.33</v>
      </c>
      <c r="L583" s="119">
        <v>121.39</v>
      </c>
      <c r="M583" s="119">
        <v>121.39</v>
      </c>
      <c r="N583" s="119">
        <v>26.83</v>
      </c>
      <c r="O583" s="120">
        <v>4.5999999999999996</v>
      </c>
    </row>
    <row r="584" spans="1:15" s="25" customFormat="1" ht="18" customHeight="1" x14ac:dyDescent="0.2">
      <c r="A584" s="42" t="s">
        <v>167</v>
      </c>
      <c r="B584" s="27" t="s">
        <v>144</v>
      </c>
      <c r="C584" s="28">
        <v>60</v>
      </c>
      <c r="D584" s="29">
        <v>2.74</v>
      </c>
      <c r="E584" s="29">
        <v>13.84</v>
      </c>
      <c r="F584" s="29">
        <v>18</v>
      </c>
      <c r="G584" s="29">
        <v>207.52</v>
      </c>
      <c r="H584" s="29">
        <v>0.05</v>
      </c>
      <c r="I584" s="29">
        <v>0</v>
      </c>
      <c r="J584" s="29">
        <v>60</v>
      </c>
      <c r="K584" s="29">
        <v>0.3</v>
      </c>
      <c r="L584" s="29">
        <v>49.2</v>
      </c>
      <c r="M584" s="29">
        <v>13</v>
      </c>
      <c r="N584" s="29">
        <v>6.05</v>
      </c>
      <c r="O584" s="29">
        <v>0</v>
      </c>
    </row>
    <row r="585" spans="1:15" s="37" customFormat="1" ht="25.5" customHeight="1" x14ac:dyDescent="0.2">
      <c r="A585" s="42" t="s">
        <v>158</v>
      </c>
      <c r="B585" s="27" t="s">
        <v>36</v>
      </c>
      <c r="C585" s="28">
        <v>100</v>
      </c>
      <c r="D585" s="29">
        <v>0.9</v>
      </c>
      <c r="E585" s="29">
        <v>0.2</v>
      </c>
      <c r="F585" s="29">
        <v>8.1</v>
      </c>
      <c r="G585" s="29">
        <v>43</v>
      </c>
      <c r="H585" s="29">
        <v>0.04</v>
      </c>
      <c r="I585" s="29">
        <v>60</v>
      </c>
      <c r="J585" s="29">
        <v>0</v>
      </c>
      <c r="K585" s="29">
        <v>0.2</v>
      </c>
      <c r="L585" s="29">
        <v>34</v>
      </c>
      <c r="M585" s="29">
        <v>23</v>
      </c>
      <c r="N585" s="29">
        <v>13</v>
      </c>
      <c r="O585" s="29">
        <v>0.3</v>
      </c>
    </row>
    <row r="586" spans="1:15" s="35" customFormat="1" ht="25.5" customHeight="1" x14ac:dyDescent="0.2">
      <c r="A586" s="76" t="s">
        <v>206</v>
      </c>
      <c r="B586" s="55" t="s">
        <v>45</v>
      </c>
      <c r="C586" s="187">
        <v>200</v>
      </c>
      <c r="D586" s="56">
        <v>3.6</v>
      </c>
      <c r="E586" s="56">
        <v>3.3</v>
      </c>
      <c r="F586" s="56">
        <v>25</v>
      </c>
      <c r="G586" s="56">
        <v>144</v>
      </c>
      <c r="H586" s="56">
        <v>0.04</v>
      </c>
      <c r="I586" s="56">
        <v>1.3</v>
      </c>
      <c r="J586" s="56">
        <v>0.02</v>
      </c>
      <c r="K586" s="56">
        <v>0</v>
      </c>
      <c r="L586" s="56">
        <v>124</v>
      </c>
      <c r="M586" s="56">
        <v>110</v>
      </c>
      <c r="N586" s="56">
        <v>27</v>
      </c>
      <c r="O586" s="57">
        <v>0.8</v>
      </c>
    </row>
    <row r="587" spans="1:15" ht="16.5" customHeight="1" thickBot="1" x14ac:dyDescent="0.25">
      <c r="A587" s="226" t="s">
        <v>23</v>
      </c>
      <c r="B587" s="226"/>
      <c r="C587" s="184">
        <f t="shared" ref="C587:O587" si="123">SUM(C583:C586)</f>
        <v>590</v>
      </c>
      <c r="D587" s="112">
        <f t="shared" si="123"/>
        <v>22.700000000000003</v>
      </c>
      <c r="E587" s="112">
        <f t="shared" si="123"/>
        <v>22.948999999999998</v>
      </c>
      <c r="F587" s="112">
        <f t="shared" si="123"/>
        <v>98.759999999999991</v>
      </c>
      <c r="G587" s="112">
        <f t="shared" si="123"/>
        <v>697.49300000000005</v>
      </c>
      <c r="H587" s="112">
        <f t="shared" si="123"/>
        <v>0.37999999999999995</v>
      </c>
      <c r="I587" s="112">
        <f t="shared" si="123"/>
        <v>61.43</v>
      </c>
      <c r="J587" s="112">
        <f t="shared" si="123"/>
        <v>305.02</v>
      </c>
      <c r="K587" s="112">
        <f t="shared" si="123"/>
        <v>15.83</v>
      </c>
      <c r="L587" s="112">
        <f t="shared" si="123"/>
        <v>328.59000000000003</v>
      </c>
      <c r="M587" s="112">
        <f t="shared" si="123"/>
        <v>267.39</v>
      </c>
      <c r="N587" s="112">
        <f t="shared" si="123"/>
        <v>72.88</v>
      </c>
      <c r="O587" s="113">
        <f t="shared" si="123"/>
        <v>5.6999999999999993</v>
      </c>
    </row>
    <row r="588" spans="1:15" ht="16.5" customHeight="1" thickTop="1" x14ac:dyDescent="0.2">
      <c r="A588" s="225" t="s">
        <v>24</v>
      </c>
      <c r="B588" s="225"/>
      <c r="C588" s="137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138"/>
    </row>
    <row r="589" spans="1:15" ht="30" customHeight="1" x14ac:dyDescent="0.2">
      <c r="A589" s="121" t="s">
        <v>170</v>
      </c>
      <c r="B589" s="118" t="s">
        <v>29</v>
      </c>
      <c r="C589" s="177">
        <v>150</v>
      </c>
      <c r="D589" s="119">
        <v>1.65</v>
      </c>
      <c r="E589" s="119">
        <v>9.3000000000000007</v>
      </c>
      <c r="F589" s="119">
        <v>5.55</v>
      </c>
      <c r="G589" s="119">
        <v>112.5</v>
      </c>
      <c r="H589" s="119">
        <v>0.09</v>
      </c>
      <c r="I589" s="119">
        <v>33.15</v>
      </c>
      <c r="J589" s="119">
        <v>0</v>
      </c>
      <c r="K589" s="119">
        <v>4.95</v>
      </c>
      <c r="L589" s="119">
        <v>22.5</v>
      </c>
      <c r="M589" s="119">
        <v>39</v>
      </c>
      <c r="N589" s="119">
        <v>30</v>
      </c>
      <c r="O589" s="120">
        <v>1.35</v>
      </c>
    </row>
    <row r="590" spans="1:15" s="25" customFormat="1" ht="18" customHeight="1" x14ac:dyDescent="0.2">
      <c r="A590" s="42" t="s">
        <v>209</v>
      </c>
      <c r="B590" s="27" t="s">
        <v>46</v>
      </c>
      <c r="C590" s="28">
        <v>300</v>
      </c>
      <c r="D590" s="29">
        <v>2.76</v>
      </c>
      <c r="E590" s="29">
        <v>5.0999999999999996</v>
      </c>
      <c r="F590" s="29">
        <v>18.149999999999999</v>
      </c>
      <c r="G590" s="29">
        <v>129.6</v>
      </c>
      <c r="H590" s="29">
        <v>0.23399999999999999</v>
      </c>
      <c r="I590" s="29">
        <v>10.41</v>
      </c>
      <c r="J590" s="29">
        <v>321</v>
      </c>
      <c r="K590" s="29">
        <v>0.27</v>
      </c>
      <c r="L590" s="29">
        <v>22.8</v>
      </c>
      <c r="M590" s="29">
        <v>77.385999999999996</v>
      </c>
      <c r="N590" s="29">
        <v>30.6</v>
      </c>
      <c r="O590" s="29">
        <v>6.66</v>
      </c>
    </row>
    <row r="591" spans="1:15" s="25" customFormat="1" ht="15.75" customHeight="1" x14ac:dyDescent="0.2">
      <c r="A591" s="42" t="s">
        <v>334</v>
      </c>
      <c r="B591" s="27" t="s">
        <v>335</v>
      </c>
      <c r="C591" s="28">
        <v>200</v>
      </c>
      <c r="D591" s="29">
        <v>25.32</v>
      </c>
      <c r="E591" s="29">
        <v>20.13</v>
      </c>
      <c r="F591" s="29">
        <v>48.5</v>
      </c>
      <c r="G591" s="29">
        <v>477.04</v>
      </c>
      <c r="H591" s="29">
        <v>0.56000000000000005</v>
      </c>
      <c r="I591" s="29">
        <v>0.33</v>
      </c>
      <c r="J591" s="29">
        <v>69.33</v>
      </c>
      <c r="K591" s="29">
        <v>1.133</v>
      </c>
      <c r="L591" s="29">
        <v>160</v>
      </c>
      <c r="M591" s="29">
        <v>160</v>
      </c>
      <c r="N591" s="29">
        <v>7.0659999999999998</v>
      </c>
      <c r="O591" s="30">
        <v>1.026</v>
      </c>
    </row>
    <row r="592" spans="1:15" s="25" customFormat="1" ht="25.5" customHeight="1" x14ac:dyDescent="0.2">
      <c r="A592" s="42" t="s">
        <v>166</v>
      </c>
      <c r="B592" s="27" t="s">
        <v>20</v>
      </c>
      <c r="C592" s="28">
        <v>55</v>
      </c>
      <c r="D592" s="29">
        <v>4.18</v>
      </c>
      <c r="E592" s="29">
        <v>0.44</v>
      </c>
      <c r="F592" s="29">
        <v>27.06</v>
      </c>
      <c r="G592" s="29">
        <v>129.25</v>
      </c>
      <c r="H592" s="29">
        <v>6.0500000000000005E-2</v>
      </c>
      <c r="I592" s="29">
        <v>0</v>
      </c>
      <c r="J592" s="29">
        <v>0</v>
      </c>
      <c r="K592" s="29">
        <v>0.60499999999999998</v>
      </c>
      <c r="L592" s="29">
        <v>11</v>
      </c>
      <c r="M592" s="29">
        <v>35.75</v>
      </c>
      <c r="N592" s="29">
        <v>7.7</v>
      </c>
      <c r="O592" s="29">
        <v>0.60499999999999998</v>
      </c>
    </row>
    <row r="593" spans="1:15" s="35" customFormat="1" ht="25.5" customHeight="1" x14ac:dyDescent="0.2">
      <c r="A593" s="47" t="s">
        <v>158</v>
      </c>
      <c r="B593" s="38" t="s">
        <v>62</v>
      </c>
      <c r="C593" s="179">
        <v>120</v>
      </c>
      <c r="D593" s="48">
        <v>0.48</v>
      </c>
      <c r="E593" s="48">
        <v>0.48</v>
      </c>
      <c r="F593" s="48">
        <v>11.76</v>
      </c>
      <c r="G593" s="48">
        <v>56.4</v>
      </c>
      <c r="H593" s="48">
        <v>3.5999999999999997E-2</v>
      </c>
      <c r="I593" s="48">
        <v>12</v>
      </c>
      <c r="J593" s="48">
        <v>0</v>
      </c>
      <c r="K593" s="48">
        <v>0.24</v>
      </c>
      <c r="L593" s="48">
        <v>19.2</v>
      </c>
      <c r="M593" s="48">
        <v>13.2</v>
      </c>
      <c r="N593" s="48">
        <v>10.8</v>
      </c>
      <c r="O593" s="49">
        <v>2.64</v>
      </c>
    </row>
    <row r="594" spans="1:15" s="25" customFormat="1" ht="25.5" customHeight="1" x14ac:dyDescent="0.2">
      <c r="A594" s="42" t="s">
        <v>208</v>
      </c>
      <c r="B594" s="27" t="s">
        <v>84</v>
      </c>
      <c r="C594" s="28">
        <v>200</v>
      </c>
      <c r="D594" s="29">
        <v>0.7</v>
      </c>
      <c r="E594" s="29">
        <v>0.3</v>
      </c>
      <c r="F594" s="29">
        <v>22.8</v>
      </c>
      <c r="G594" s="29">
        <v>97</v>
      </c>
      <c r="H594" s="32">
        <v>0.01</v>
      </c>
      <c r="I594" s="32">
        <v>70</v>
      </c>
      <c r="J594" s="32">
        <v>0</v>
      </c>
      <c r="K594" s="32">
        <v>0</v>
      </c>
      <c r="L594" s="32">
        <v>12</v>
      </c>
      <c r="M594" s="32">
        <v>3</v>
      </c>
      <c r="N594" s="32">
        <v>3</v>
      </c>
      <c r="O594" s="46">
        <v>1.5</v>
      </c>
    </row>
    <row r="595" spans="1:15" ht="16.5" customHeight="1" thickBot="1" x14ac:dyDescent="0.25">
      <c r="A595" s="226" t="s">
        <v>28</v>
      </c>
      <c r="B595" s="226"/>
      <c r="C595" s="184">
        <f>SUM(C589:C594)</f>
        <v>1025</v>
      </c>
      <c r="D595" s="139">
        <f t="shared" ref="D595:O595" si="124">SUM(D589:D594)</f>
        <v>35.089999999999996</v>
      </c>
      <c r="E595" s="112">
        <f t="shared" si="124"/>
        <v>35.749999999999993</v>
      </c>
      <c r="F595" s="139">
        <f t="shared" si="124"/>
        <v>133.82000000000002</v>
      </c>
      <c r="G595" s="112">
        <f t="shared" si="124"/>
        <v>1001.79</v>
      </c>
      <c r="H595" s="112">
        <f t="shared" si="124"/>
        <v>0.99050000000000005</v>
      </c>
      <c r="I595" s="112">
        <f t="shared" si="124"/>
        <v>125.89</v>
      </c>
      <c r="J595" s="112">
        <f t="shared" si="124"/>
        <v>390.33</v>
      </c>
      <c r="K595" s="112">
        <f t="shared" si="124"/>
        <v>7.1980000000000004</v>
      </c>
      <c r="L595" s="112">
        <f t="shared" si="124"/>
        <v>247.5</v>
      </c>
      <c r="M595" s="112">
        <f t="shared" si="124"/>
        <v>328.33599999999996</v>
      </c>
      <c r="N595" s="112">
        <f t="shared" si="124"/>
        <v>89.165999999999997</v>
      </c>
      <c r="O595" s="113">
        <f t="shared" si="124"/>
        <v>13.781000000000001</v>
      </c>
    </row>
    <row r="596" spans="1:15" ht="16.5" customHeight="1" thickTop="1" x14ac:dyDescent="0.2">
      <c r="A596" s="227" t="s">
        <v>358</v>
      </c>
      <c r="B596" s="227"/>
      <c r="C596" s="122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4"/>
    </row>
    <row r="597" spans="1:15" s="25" customFormat="1" ht="18" customHeight="1" x14ac:dyDescent="0.2">
      <c r="A597" s="42" t="s">
        <v>163</v>
      </c>
      <c r="B597" s="27" t="s">
        <v>40</v>
      </c>
      <c r="C597" s="28">
        <v>220</v>
      </c>
      <c r="D597" s="29">
        <v>17</v>
      </c>
      <c r="E597" s="29">
        <v>22</v>
      </c>
      <c r="F597" s="29">
        <v>52</v>
      </c>
      <c r="G597" s="29">
        <v>486</v>
      </c>
      <c r="H597" s="29">
        <v>0.19</v>
      </c>
      <c r="I597" s="29">
        <v>0</v>
      </c>
      <c r="J597" s="29">
        <v>118.8</v>
      </c>
      <c r="K597" s="29">
        <v>0.92</v>
      </c>
      <c r="L597" s="29">
        <v>150</v>
      </c>
      <c r="M597" s="29">
        <v>145</v>
      </c>
      <c r="N597" s="29">
        <v>14.19</v>
      </c>
      <c r="O597" s="29">
        <v>0</v>
      </c>
    </row>
    <row r="598" spans="1:15" s="25" customFormat="1" ht="18" customHeight="1" x14ac:dyDescent="0.2">
      <c r="A598" s="42" t="s">
        <v>72</v>
      </c>
      <c r="B598" s="27" t="s">
        <v>73</v>
      </c>
      <c r="C598" s="28">
        <v>150</v>
      </c>
      <c r="D598" s="29">
        <v>4.6500000000000004</v>
      </c>
      <c r="E598" s="29">
        <v>0.3</v>
      </c>
      <c r="F598" s="29">
        <v>10.050000000000001</v>
      </c>
      <c r="G598" s="29">
        <v>60</v>
      </c>
      <c r="H598" s="29">
        <v>0.18</v>
      </c>
      <c r="I598" s="29">
        <v>15</v>
      </c>
      <c r="J598" s="29">
        <v>0.45</v>
      </c>
      <c r="K598" s="29">
        <v>0</v>
      </c>
      <c r="L598" s="29">
        <v>30</v>
      </c>
      <c r="M598" s="29">
        <v>93</v>
      </c>
      <c r="N598" s="29">
        <v>31.5</v>
      </c>
      <c r="O598" s="29">
        <v>1.05</v>
      </c>
    </row>
    <row r="599" spans="1:15" s="25" customFormat="1" ht="25.5" customHeight="1" x14ac:dyDescent="0.2">
      <c r="A599" s="42" t="s">
        <v>166</v>
      </c>
      <c r="B599" s="27" t="s">
        <v>20</v>
      </c>
      <c r="C599" s="28">
        <v>35</v>
      </c>
      <c r="D599" s="29">
        <v>2.66</v>
      </c>
      <c r="E599" s="29">
        <v>0.28000000000000003</v>
      </c>
      <c r="F599" s="29">
        <v>17.22</v>
      </c>
      <c r="G599" s="29">
        <v>82.25</v>
      </c>
      <c r="H599" s="29">
        <v>3.85E-2</v>
      </c>
      <c r="I599" s="29">
        <v>0</v>
      </c>
      <c r="J599" s="29">
        <v>0</v>
      </c>
      <c r="K599" s="29">
        <v>0.38500000000000001</v>
      </c>
      <c r="L599" s="29">
        <v>7</v>
      </c>
      <c r="M599" s="29">
        <v>22.75</v>
      </c>
      <c r="N599" s="29">
        <v>4.9000000000000004</v>
      </c>
      <c r="O599" s="29">
        <v>0.38500000000000001</v>
      </c>
    </row>
    <row r="600" spans="1:15" s="31" customFormat="1" ht="25.5" customHeight="1" x14ac:dyDescent="0.2">
      <c r="A600" s="42" t="s">
        <v>180</v>
      </c>
      <c r="B600" s="53" t="s">
        <v>87</v>
      </c>
      <c r="C600" s="28">
        <v>200</v>
      </c>
      <c r="D600" s="29">
        <v>0.3</v>
      </c>
      <c r="E600" s="29">
        <v>0</v>
      </c>
      <c r="F600" s="29">
        <v>20.100000000000001</v>
      </c>
      <c r="G600" s="29">
        <v>81</v>
      </c>
      <c r="H600" s="29">
        <v>0</v>
      </c>
      <c r="I600" s="29">
        <v>0.8</v>
      </c>
      <c r="J600" s="29">
        <v>0</v>
      </c>
      <c r="K600" s="29">
        <v>0</v>
      </c>
      <c r="L600" s="29">
        <v>10</v>
      </c>
      <c r="M600" s="29">
        <v>6</v>
      </c>
      <c r="N600" s="29">
        <v>3</v>
      </c>
      <c r="O600" s="30">
        <v>0.6</v>
      </c>
    </row>
    <row r="601" spans="1:15" ht="16.5" customHeight="1" thickBot="1" x14ac:dyDescent="0.25">
      <c r="A601" s="226" t="s">
        <v>359</v>
      </c>
      <c r="B601" s="226"/>
      <c r="C601" s="184">
        <f>SUM(C597:C600)</f>
        <v>605</v>
      </c>
      <c r="D601" s="112">
        <f t="shared" ref="D601:O601" si="125">SUM(D597:D600)</f>
        <v>24.61</v>
      </c>
      <c r="E601" s="112">
        <f t="shared" si="125"/>
        <v>22.580000000000002</v>
      </c>
      <c r="F601" s="112">
        <f t="shared" si="125"/>
        <v>99.37</v>
      </c>
      <c r="G601" s="112">
        <f t="shared" si="125"/>
        <v>709.25</v>
      </c>
      <c r="H601" s="112">
        <f t="shared" si="125"/>
        <v>0.40849999999999997</v>
      </c>
      <c r="I601" s="112">
        <f t="shared" si="125"/>
        <v>15.8</v>
      </c>
      <c r="J601" s="112">
        <f t="shared" si="125"/>
        <v>119.25</v>
      </c>
      <c r="K601" s="112">
        <f t="shared" si="125"/>
        <v>1.3050000000000002</v>
      </c>
      <c r="L601" s="112">
        <f t="shared" si="125"/>
        <v>197</v>
      </c>
      <c r="M601" s="112">
        <f t="shared" si="125"/>
        <v>266.75</v>
      </c>
      <c r="N601" s="112">
        <f t="shared" si="125"/>
        <v>53.589999999999996</v>
      </c>
      <c r="O601" s="113">
        <f t="shared" si="125"/>
        <v>2.0350000000000001</v>
      </c>
    </row>
    <row r="602" spans="1:15" ht="16.5" customHeight="1" thickTop="1" x14ac:dyDescent="0.2">
      <c r="A602" s="225" t="s">
        <v>360</v>
      </c>
      <c r="B602" s="225"/>
      <c r="C602" s="137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138"/>
    </row>
    <row r="603" spans="1:15" s="31" customFormat="1" ht="25.5" customHeight="1" x14ac:dyDescent="0.2">
      <c r="A603" s="42" t="s">
        <v>246</v>
      </c>
      <c r="B603" s="27" t="s">
        <v>57</v>
      </c>
      <c r="C603" s="28">
        <v>250</v>
      </c>
      <c r="D603" s="32">
        <v>7.25</v>
      </c>
      <c r="E603" s="32">
        <v>6.25</v>
      </c>
      <c r="F603" s="32">
        <v>10</v>
      </c>
      <c r="G603" s="32">
        <v>125</v>
      </c>
      <c r="H603" s="32">
        <v>0.1</v>
      </c>
      <c r="I603" s="32">
        <v>1.75</v>
      </c>
      <c r="J603" s="32">
        <v>0.05</v>
      </c>
      <c r="K603" s="32">
        <v>0</v>
      </c>
      <c r="L603" s="32">
        <v>300</v>
      </c>
      <c r="M603" s="32">
        <v>225</v>
      </c>
      <c r="N603" s="32">
        <v>35</v>
      </c>
      <c r="O603" s="46">
        <v>0.25</v>
      </c>
    </row>
    <row r="604" spans="1:15" s="31" customFormat="1" ht="18" customHeight="1" x14ac:dyDescent="0.2">
      <c r="A604" s="206" t="s">
        <v>257</v>
      </c>
      <c r="B604" s="199" t="s">
        <v>258</v>
      </c>
      <c r="C604" s="205">
        <v>100</v>
      </c>
      <c r="D604" s="68">
        <v>9.5</v>
      </c>
      <c r="E604" s="68">
        <v>11.1</v>
      </c>
      <c r="F604" s="68">
        <v>64</v>
      </c>
      <c r="G604" s="68">
        <v>382.8</v>
      </c>
      <c r="H604" s="68">
        <v>0.93</v>
      </c>
      <c r="I604" s="68">
        <v>3.16</v>
      </c>
      <c r="J604" s="68">
        <v>0.08</v>
      </c>
      <c r="K604" s="68">
        <v>1.63</v>
      </c>
      <c r="L604" s="68">
        <v>30.15</v>
      </c>
      <c r="M604" s="68">
        <v>91.8</v>
      </c>
      <c r="N604" s="68">
        <v>28.78</v>
      </c>
      <c r="O604" s="68">
        <v>1.1499999999999999</v>
      </c>
    </row>
    <row r="605" spans="1:15" ht="16.5" customHeight="1" thickBot="1" x14ac:dyDescent="0.25">
      <c r="A605" s="226" t="s">
        <v>364</v>
      </c>
      <c r="B605" s="226"/>
      <c r="C605" s="184">
        <f>SUM(C603:C604)</f>
        <v>350</v>
      </c>
      <c r="D605" s="112">
        <f t="shared" ref="D605:O605" si="126">SUM(D603:D604)</f>
        <v>16.75</v>
      </c>
      <c r="E605" s="112">
        <f t="shared" si="126"/>
        <v>17.350000000000001</v>
      </c>
      <c r="F605" s="112">
        <f t="shared" si="126"/>
        <v>74</v>
      </c>
      <c r="G605" s="139">
        <f t="shared" si="126"/>
        <v>507.8</v>
      </c>
      <c r="H605" s="112">
        <f t="shared" si="126"/>
        <v>1.03</v>
      </c>
      <c r="I605" s="112">
        <f t="shared" si="126"/>
        <v>4.91</v>
      </c>
      <c r="J605" s="112">
        <f t="shared" si="126"/>
        <v>0.13</v>
      </c>
      <c r="K605" s="112">
        <f t="shared" si="126"/>
        <v>1.63</v>
      </c>
      <c r="L605" s="112">
        <f t="shared" si="126"/>
        <v>330.15</v>
      </c>
      <c r="M605" s="112">
        <f t="shared" si="126"/>
        <v>316.8</v>
      </c>
      <c r="N605" s="112">
        <f t="shared" si="126"/>
        <v>63.78</v>
      </c>
      <c r="O605" s="113">
        <f t="shared" si="126"/>
        <v>1.4</v>
      </c>
    </row>
    <row r="606" spans="1:15" ht="16.5" customHeight="1" thickTop="1" thickBot="1" x14ac:dyDescent="0.25">
      <c r="A606" s="229" t="s">
        <v>362</v>
      </c>
      <c r="B606" s="230"/>
      <c r="C606" s="128"/>
      <c r="D606" s="78">
        <f t="shared" ref="D606:O606" si="127">D587+D595+D601</f>
        <v>82.4</v>
      </c>
      <c r="E606" s="78">
        <f t="shared" si="127"/>
        <v>81.278999999999996</v>
      </c>
      <c r="F606" s="78">
        <f t="shared" si="127"/>
        <v>331.95000000000005</v>
      </c>
      <c r="G606" s="78">
        <f t="shared" si="127"/>
        <v>2408.5329999999999</v>
      </c>
      <c r="H606" s="78">
        <f t="shared" si="127"/>
        <v>1.7789999999999999</v>
      </c>
      <c r="I606" s="78">
        <f t="shared" si="127"/>
        <v>203.12</v>
      </c>
      <c r="J606" s="78">
        <f t="shared" si="127"/>
        <v>814.59999999999991</v>
      </c>
      <c r="K606" s="78">
        <f t="shared" si="127"/>
        <v>24.332999999999998</v>
      </c>
      <c r="L606" s="78">
        <f t="shared" si="127"/>
        <v>773.09</v>
      </c>
      <c r="M606" s="78">
        <f t="shared" si="127"/>
        <v>862.47599999999989</v>
      </c>
      <c r="N606" s="78">
        <f t="shared" si="127"/>
        <v>215.636</v>
      </c>
      <c r="O606" s="78">
        <f t="shared" si="127"/>
        <v>21.516000000000002</v>
      </c>
    </row>
    <row r="607" spans="1:15" ht="16.5" customHeight="1" thickTop="1" thickBot="1" x14ac:dyDescent="0.25">
      <c r="A607" s="229" t="s">
        <v>363</v>
      </c>
      <c r="B607" s="230"/>
      <c r="C607" s="128"/>
      <c r="D607" s="78">
        <f t="shared" ref="D607:O607" si="128">D587+D595+D605</f>
        <v>74.539999999999992</v>
      </c>
      <c r="E607" s="78">
        <f t="shared" si="128"/>
        <v>76.048999999999992</v>
      </c>
      <c r="F607" s="78">
        <f t="shared" si="128"/>
        <v>306.58000000000004</v>
      </c>
      <c r="G607" s="78">
        <f t="shared" si="128"/>
        <v>2207.0830000000001</v>
      </c>
      <c r="H607" s="78">
        <f t="shared" si="128"/>
        <v>2.4005000000000001</v>
      </c>
      <c r="I607" s="78">
        <f t="shared" si="128"/>
        <v>192.23</v>
      </c>
      <c r="J607" s="78">
        <f t="shared" si="128"/>
        <v>695.4799999999999</v>
      </c>
      <c r="K607" s="78">
        <f t="shared" si="128"/>
        <v>24.657999999999998</v>
      </c>
      <c r="L607" s="78">
        <f t="shared" si="128"/>
        <v>906.24</v>
      </c>
      <c r="M607" s="78">
        <f t="shared" si="128"/>
        <v>912.52599999999984</v>
      </c>
      <c r="N607" s="78">
        <f t="shared" si="128"/>
        <v>225.82599999999999</v>
      </c>
      <c r="O607" s="78">
        <f t="shared" si="128"/>
        <v>20.881</v>
      </c>
    </row>
    <row r="608" spans="1:15" ht="17.25" customHeight="1" thickTop="1" thickBot="1" x14ac:dyDescent="0.25">
      <c r="A608" s="231" t="s">
        <v>105</v>
      </c>
      <c r="B608" s="231"/>
      <c r="C608" s="128"/>
      <c r="D608" s="78">
        <f t="shared" ref="D608:O608" si="129">D587+D595+D601+D605</f>
        <v>99.15</v>
      </c>
      <c r="E608" s="78">
        <f t="shared" si="129"/>
        <v>98.628999999999991</v>
      </c>
      <c r="F608" s="78">
        <f t="shared" si="129"/>
        <v>405.95000000000005</v>
      </c>
      <c r="G608" s="78">
        <f t="shared" si="129"/>
        <v>2916.3330000000001</v>
      </c>
      <c r="H608" s="78">
        <f t="shared" si="129"/>
        <v>2.8090000000000002</v>
      </c>
      <c r="I608" s="78">
        <f t="shared" si="129"/>
        <v>208.03</v>
      </c>
      <c r="J608" s="78">
        <f t="shared" si="129"/>
        <v>814.7299999999999</v>
      </c>
      <c r="K608" s="78">
        <f t="shared" si="129"/>
        <v>25.962999999999997</v>
      </c>
      <c r="L608" s="78">
        <f t="shared" si="129"/>
        <v>1103.24</v>
      </c>
      <c r="M608" s="78">
        <f t="shared" si="129"/>
        <v>1179.2759999999998</v>
      </c>
      <c r="N608" s="78">
        <f t="shared" si="129"/>
        <v>279.416</v>
      </c>
      <c r="O608" s="129">
        <f t="shared" si="129"/>
        <v>22.916</v>
      </c>
    </row>
    <row r="609" spans="1:15" ht="13.5" customHeight="1" thickTop="1" x14ac:dyDescent="0.2">
      <c r="A609" s="106"/>
      <c r="B609" s="106"/>
      <c r="C609" s="106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</row>
    <row r="610" spans="1:15" ht="12.75" customHeight="1" x14ac:dyDescent="0.2">
      <c r="A610" s="106"/>
      <c r="B610" s="106"/>
      <c r="C610" s="106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244" t="s">
        <v>331</v>
      </c>
      <c r="O610" s="244"/>
    </row>
    <row r="611" spans="1:15" ht="15.75" customHeight="1" x14ac:dyDescent="0.25">
      <c r="A611" s="105" t="s">
        <v>106</v>
      </c>
      <c r="B611" s="106"/>
      <c r="C611" s="106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pans="1:15" ht="13.5" customHeight="1" thickBot="1" x14ac:dyDescent="0.25">
      <c r="A612" s="107"/>
      <c r="B612" s="106"/>
      <c r="C612" s="106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</row>
    <row r="613" spans="1:15" ht="16.5" customHeight="1" thickTop="1" thickBot="1" x14ac:dyDescent="0.25">
      <c r="A613" s="232" t="s">
        <v>1</v>
      </c>
      <c r="B613" s="233" t="s">
        <v>2</v>
      </c>
      <c r="C613" s="233" t="s">
        <v>3</v>
      </c>
      <c r="D613" s="234" t="s">
        <v>4</v>
      </c>
      <c r="E613" s="234"/>
      <c r="F613" s="234"/>
      <c r="G613" s="235" t="s">
        <v>5</v>
      </c>
      <c r="H613" s="234" t="s">
        <v>6</v>
      </c>
      <c r="I613" s="234"/>
      <c r="J613" s="234"/>
      <c r="K613" s="234"/>
      <c r="L613" s="236" t="s">
        <v>7</v>
      </c>
      <c r="M613" s="236"/>
      <c r="N613" s="236"/>
      <c r="O613" s="236"/>
    </row>
    <row r="614" spans="1:15" ht="17.25" customHeight="1" thickTop="1" thickBot="1" x14ac:dyDescent="0.25">
      <c r="A614" s="232"/>
      <c r="B614" s="233"/>
      <c r="C614" s="233"/>
      <c r="D614" s="133" t="s">
        <v>8</v>
      </c>
      <c r="E614" s="133" t="s">
        <v>9</v>
      </c>
      <c r="F614" s="133" t="s">
        <v>10</v>
      </c>
      <c r="G614" s="235"/>
      <c r="H614" s="133" t="s">
        <v>11</v>
      </c>
      <c r="I614" s="133" t="s">
        <v>12</v>
      </c>
      <c r="J614" s="133" t="s">
        <v>13</v>
      </c>
      <c r="K614" s="133" t="s">
        <v>14</v>
      </c>
      <c r="L614" s="133" t="s">
        <v>15</v>
      </c>
      <c r="M614" s="133" t="s">
        <v>16</v>
      </c>
      <c r="N614" s="133" t="s">
        <v>17</v>
      </c>
      <c r="O614" s="134" t="s">
        <v>18</v>
      </c>
    </row>
    <row r="615" spans="1:15" ht="16.5" customHeight="1" thickTop="1" x14ac:dyDescent="0.2">
      <c r="A615" s="225" t="s">
        <v>19</v>
      </c>
      <c r="B615" s="225"/>
      <c r="C615" s="110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40"/>
    </row>
    <row r="616" spans="1:15" ht="31.5" customHeight="1" x14ac:dyDescent="0.2">
      <c r="A616" s="121" t="s">
        <v>300</v>
      </c>
      <c r="B616" s="142" t="s">
        <v>265</v>
      </c>
      <c r="C616" s="177" t="s">
        <v>187</v>
      </c>
      <c r="D616" s="119">
        <v>22.195</v>
      </c>
      <c r="E616" s="119">
        <v>23.23</v>
      </c>
      <c r="F616" s="119">
        <v>71.989999999999995</v>
      </c>
      <c r="G616" s="119">
        <v>585.80999999999995</v>
      </c>
      <c r="H616" s="119">
        <v>0.23</v>
      </c>
      <c r="I616" s="119">
        <v>5.75</v>
      </c>
      <c r="J616" s="119">
        <v>0.69</v>
      </c>
      <c r="K616" s="119">
        <v>3.45</v>
      </c>
      <c r="L616" s="119">
        <v>230</v>
      </c>
      <c r="M616" s="119">
        <v>316.25</v>
      </c>
      <c r="N616" s="119">
        <v>36.799999999999997</v>
      </c>
      <c r="O616" s="120">
        <v>0</v>
      </c>
    </row>
    <row r="617" spans="1:15" s="31" customFormat="1" ht="25.5" customHeight="1" x14ac:dyDescent="0.2">
      <c r="A617" s="42" t="s">
        <v>158</v>
      </c>
      <c r="B617" s="27" t="s">
        <v>21</v>
      </c>
      <c r="C617" s="28">
        <v>120</v>
      </c>
      <c r="D617" s="32">
        <v>0.48</v>
      </c>
      <c r="E617" s="32">
        <v>0.36</v>
      </c>
      <c r="F617" s="32">
        <v>12.360000000000001</v>
      </c>
      <c r="G617" s="32">
        <v>56.4</v>
      </c>
      <c r="H617" s="32">
        <v>2.4E-2</v>
      </c>
      <c r="I617" s="32">
        <v>6</v>
      </c>
      <c r="J617" s="32">
        <v>0</v>
      </c>
      <c r="K617" s="32">
        <v>0.48</v>
      </c>
      <c r="L617" s="32">
        <v>22.8</v>
      </c>
      <c r="M617" s="32">
        <v>19.2</v>
      </c>
      <c r="N617" s="32">
        <v>14.399999999999999</v>
      </c>
      <c r="O617" s="32">
        <v>2.76</v>
      </c>
    </row>
    <row r="618" spans="1:15" s="25" customFormat="1" ht="25.5" customHeight="1" x14ac:dyDescent="0.2">
      <c r="A618" s="65" t="s">
        <v>155</v>
      </c>
      <c r="B618" s="34" t="s">
        <v>31</v>
      </c>
      <c r="C618" s="28">
        <v>200</v>
      </c>
      <c r="D618" s="32">
        <v>0.1</v>
      </c>
      <c r="E618" s="32">
        <v>0</v>
      </c>
      <c r="F618" s="32">
        <v>15</v>
      </c>
      <c r="G618" s="32">
        <v>60</v>
      </c>
      <c r="H618" s="32">
        <v>0</v>
      </c>
      <c r="I618" s="32">
        <v>0</v>
      </c>
      <c r="J618" s="32">
        <v>0</v>
      </c>
      <c r="K618" s="32">
        <v>0</v>
      </c>
      <c r="L618" s="32">
        <v>11</v>
      </c>
      <c r="M618" s="32">
        <v>3</v>
      </c>
      <c r="N618" s="32">
        <v>1</v>
      </c>
      <c r="O618" s="46">
        <v>0.3</v>
      </c>
    </row>
    <row r="619" spans="1:15" ht="16.5" customHeight="1" thickBot="1" x14ac:dyDescent="0.25">
      <c r="A619" s="226" t="s">
        <v>23</v>
      </c>
      <c r="B619" s="226"/>
      <c r="C619" s="184">
        <v>550</v>
      </c>
      <c r="D619" s="112">
        <f t="shared" ref="D619:O619" si="130">SUM(D616:D618)</f>
        <v>22.775000000000002</v>
      </c>
      <c r="E619" s="112">
        <f t="shared" si="130"/>
        <v>23.59</v>
      </c>
      <c r="F619" s="112">
        <f t="shared" si="130"/>
        <v>99.35</v>
      </c>
      <c r="G619" s="112">
        <f t="shared" si="130"/>
        <v>702.20999999999992</v>
      </c>
      <c r="H619" s="112">
        <f t="shared" si="130"/>
        <v>0.254</v>
      </c>
      <c r="I619" s="112">
        <f t="shared" si="130"/>
        <v>11.75</v>
      </c>
      <c r="J619" s="112">
        <f t="shared" si="130"/>
        <v>0.69</v>
      </c>
      <c r="K619" s="112">
        <f t="shared" si="130"/>
        <v>3.93</v>
      </c>
      <c r="L619" s="112">
        <f t="shared" si="130"/>
        <v>263.8</v>
      </c>
      <c r="M619" s="112">
        <f t="shared" si="130"/>
        <v>338.45</v>
      </c>
      <c r="N619" s="112">
        <f t="shared" si="130"/>
        <v>52.199999999999996</v>
      </c>
      <c r="O619" s="113">
        <f t="shared" si="130"/>
        <v>3.0599999999999996</v>
      </c>
    </row>
    <row r="620" spans="1:15" ht="16.5" customHeight="1" thickTop="1" x14ac:dyDescent="0.2">
      <c r="A620" s="225" t="s">
        <v>24</v>
      </c>
      <c r="B620" s="225"/>
      <c r="C620" s="137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138"/>
    </row>
    <row r="621" spans="1:15" ht="30.75" customHeight="1" x14ac:dyDescent="0.2">
      <c r="A621" s="121" t="s">
        <v>314</v>
      </c>
      <c r="B621" s="118" t="s">
        <v>25</v>
      </c>
      <c r="C621" s="177">
        <v>150</v>
      </c>
      <c r="D621" s="119">
        <v>1.05</v>
      </c>
      <c r="E621" s="119">
        <v>9.15</v>
      </c>
      <c r="F621" s="119">
        <v>2.85</v>
      </c>
      <c r="G621" s="119">
        <v>97.5</v>
      </c>
      <c r="H621" s="119">
        <v>4.4999999999999998E-2</v>
      </c>
      <c r="I621" s="119">
        <v>5.25</v>
      </c>
      <c r="J621" s="119">
        <v>0</v>
      </c>
      <c r="K621" s="119">
        <v>4.05</v>
      </c>
      <c r="L621" s="119">
        <v>27</v>
      </c>
      <c r="M621" s="119">
        <v>45</v>
      </c>
      <c r="N621" s="119">
        <v>21</v>
      </c>
      <c r="O621" s="120">
        <v>0.75</v>
      </c>
    </row>
    <row r="622" spans="1:15" s="25" customFormat="1" ht="18" customHeight="1" x14ac:dyDescent="0.2">
      <c r="A622" s="42" t="s">
        <v>301</v>
      </c>
      <c r="B622" s="27" t="s">
        <v>210</v>
      </c>
      <c r="C622" s="28">
        <v>300</v>
      </c>
      <c r="D622" s="29">
        <v>2.4359999999999999</v>
      </c>
      <c r="E622" s="29">
        <v>4.984</v>
      </c>
      <c r="F622" s="29">
        <v>13.468</v>
      </c>
      <c r="G622" s="29">
        <v>108.64</v>
      </c>
      <c r="H622" s="29">
        <v>8.5000000000000006E-2</v>
      </c>
      <c r="I622" s="29">
        <v>11.01</v>
      </c>
      <c r="J622" s="29">
        <v>110.892</v>
      </c>
      <c r="K622" s="29">
        <v>0.3</v>
      </c>
      <c r="L622" s="29">
        <v>113.71</v>
      </c>
      <c r="M622" s="29">
        <v>108.096</v>
      </c>
      <c r="N622" s="29">
        <v>24</v>
      </c>
      <c r="O622" s="29">
        <v>0.01</v>
      </c>
    </row>
    <row r="623" spans="1:15" s="25" customFormat="1" ht="18" customHeight="1" x14ac:dyDescent="0.2">
      <c r="A623" s="90" t="s">
        <v>213</v>
      </c>
      <c r="B623" s="146" t="s">
        <v>78</v>
      </c>
      <c r="C623" s="188" t="s">
        <v>38</v>
      </c>
      <c r="D623" s="85">
        <v>22.2</v>
      </c>
      <c r="E623" s="85">
        <v>20.010000000000002</v>
      </c>
      <c r="F623" s="85">
        <v>60.2</v>
      </c>
      <c r="G623" s="85">
        <v>509.69</v>
      </c>
      <c r="H623" s="29">
        <v>0.14000000000000001</v>
      </c>
      <c r="I623" s="29">
        <v>11.89</v>
      </c>
      <c r="J623" s="29">
        <v>183.33</v>
      </c>
      <c r="K623" s="29">
        <v>3.54</v>
      </c>
      <c r="L623" s="29">
        <v>150.08000000000001</v>
      </c>
      <c r="M623" s="29">
        <v>130.63999999999999</v>
      </c>
      <c r="N623" s="29">
        <v>19.811109999999999</v>
      </c>
      <c r="O623" s="29">
        <v>0.09</v>
      </c>
    </row>
    <row r="624" spans="1:15" s="25" customFormat="1" ht="25.5" customHeight="1" x14ac:dyDescent="0.2">
      <c r="A624" s="42" t="s">
        <v>267</v>
      </c>
      <c r="B624" s="27" t="s">
        <v>61</v>
      </c>
      <c r="C624" s="28">
        <v>100</v>
      </c>
      <c r="D624" s="29">
        <v>6.6</v>
      </c>
      <c r="E624" s="29">
        <v>1.2</v>
      </c>
      <c r="F624" s="29">
        <v>33.4</v>
      </c>
      <c r="G624" s="29">
        <v>174</v>
      </c>
      <c r="H624" s="29">
        <v>0.18</v>
      </c>
      <c r="I624" s="29">
        <v>0</v>
      </c>
      <c r="J624" s="29">
        <v>0</v>
      </c>
      <c r="K624" s="29">
        <v>1.4</v>
      </c>
      <c r="L624" s="29">
        <v>35</v>
      </c>
      <c r="M624" s="29">
        <v>158</v>
      </c>
      <c r="N624" s="29">
        <v>47</v>
      </c>
      <c r="O624" s="30">
        <v>3.9</v>
      </c>
    </row>
    <row r="625" spans="1:15" s="25" customFormat="1" ht="25.5" customHeight="1" x14ac:dyDescent="0.2">
      <c r="A625" s="42" t="s">
        <v>158</v>
      </c>
      <c r="B625" s="27" t="s">
        <v>41</v>
      </c>
      <c r="C625" s="28">
        <v>100</v>
      </c>
      <c r="D625" s="32">
        <v>0.8</v>
      </c>
      <c r="E625" s="32">
        <v>0.2</v>
      </c>
      <c r="F625" s="32">
        <v>7.5</v>
      </c>
      <c r="G625" s="32">
        <v>38</v>
      </c>
      <c r="H625" s="32">
        <v>0.06</v>
      </c>
      <c r="I625" s="32">
        <v>38</v>
      </c>
      <c r="J625" s="32">
        <v>0</v>
      </c>
      <c r="K625" s="32">
        <v>0.2</v>
      </c>
      <c r="L625" s="32">
        <v>35</v>
      </c>
      <c r="M625" s="32">
        <v>11</v>
      </c>
      <c r="N625" s="32">
        <v>17</v>
      </c>
      <c r="O625" s="46">
        <v>0.1</v>
      </c>
    </row>
    <row r="626" spans="1:15" ht="15.75" customHeight="1" x14ac:dyDescent="0.2">
      <c r="A626" s="121" t="s">
        <v>292</v>
      </c>
      <c r="B626" s="118" t="s">
        <v>162</v>
      </c>
      <c r="C626" s="177">
        <v>200</v>
      </c>
      <c r="D626" s="119">
        <v>0.4</v>
      </c>
      <c r="E626" s="119">
        <v>0.2</v>
      </c>
      <c r="F626" s="119">
        <v>13.7</v>
      </c>
      <c r="G626" s="119">
        <v>58.2</v>
      </c>
      <c r="H626" s="119">
        <v>0.02</v>
      </c>
      <c r="I626" s="119">
        <v>16.7</v>
      </c>
      <c r="J626" s="119">
        <v>0</v>
      </c>
      <c r="K626" s="119">
        <v>0.1</v>
      </c>
      <c r="L626" s="119">
        <v>8.1</v>
      </c>
      <c r="M626" s="119">
        <v>6.4</v>
      </c>
      <c r="N626" s="119">
        <v>6.3</v>
      </c>
      <c r="O626" s="120">
        <v>0.28999999999999998</v>
      </c>
    </row>
    <row r="627" spans="1:15" ht="16.5" customHeight="1" thickBot="1" x14ac:dyDescent="0.25">
      <c r="A627" s="226" t="s">
        <v>28</v>
      </c>
      <c r="B627" s="226"/>
      <c r="C627" s="184">
        <v>1050</v>
      </c>
      <c r="D627" s="112">
        <f t="shared" ref="D627:O627" si="131">SUM(D621:D626)</f>
        <v>33.485999999999997</v>
      </c>
      <c r="E627" s="112">
        <f t="shared" si="131"/>
        <v>35.744000000000014</v>
      </c>
      <c r="F627" s="112">
        <f t="shared" si="131"/>
        <v>131.11799999999999</v>
      </c>
      <c r="G627" s="139">
        <f t="shared" si="131"/>
        <v>986.03</v>
      </c>
      <c r="H627" s="112">
        <f t="shared" si="131"/>
        <v>0.53</v>
      </c>
      <c r="I627" s="112">
        <f t="shared" si="131"/>
        <v>82.850000000000009</v>
      </c>
      <c r="J627" s="112">
        <f t="shared" si="131"/>
        <v>294.22199999999998</v>
      </c>
      <c r="K627" s="112">
        <f t="shared" si="131"/>
        <v>9.5899999999999981</v>
      </c>
      <c r="L627" s="112">
        <f t="shared" si="131"/>
        <v>368.89</v>
      </c>
      <c r="M627" s="112">
        <f t="shared" si="131"/>
        <v>459.13599999999997</v>
      </c>
      <c r="N627" s="112">
        <f t="shared" si="131"/>
        <v>135.11111</v>
      </c>
      <c r="O627" s="113">
        <f t="shared" si="131"/>
        <v>5.14</v>
      </c>
    </row>
    <row r="628" spans="1:15" ht="16.5" customHeight="1" thickTop="1" x14ac:dyDescent="0.2">
      <c r="A628" s="227" t="s">
        <v>358</v>
      </c>
      <c r="B628" s="227"/>
      <c r="C628" s="122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4"/>
    </row>
    <row r="629" spans="1:15" s="25" customFormat="1" ht="27.75" customHeight="1" x14ac:dyDescent="0.2">
      <c r="A629" s="65" t="s">
        <v>214</v>
      </c>
      <c r="B629" s="27" t="s">
        <v>215</v>
      </c>
      <c r="C629" s="28">
        <v>100</v>
      </c>
      <c r="D629" s="29">
        <v>1.6</v>
      </c>
      <c r="E629" s="29">
        <v>6.2</v>
      </c>
      <c r="F629" s="29">
        <v>5.9</v>
      </c>
      <c r="G629" s="29">
        <v>85</v>
      </c>
      <c r="H629" s="29">
        <v>0.03</v>
      </c>
      <c r="I629" s="29">
        <v>9.6</v>
      </c>
      <c r="J629" s="29">
        <v>0</v>
      </c>
      <c r="K629" s="29">
        <v>4.5</v>
      </c>
      <c r="L629" s="29">
        <v>30.5</v>
      </c>
      <c r="M629" s="29">
        <v>25.3</v>
      </c>
      <c r="N629" s="29">
        <v>17.7</v>
      </c>
      <c r="O629" s="29">
        <v>0.98</v>
      </c>
    </row>
    <row r="630" spans="1:15" s="31" customFormat="1" ht="31.5" customHeight="1" x14ac:dyDescent="0.2">
      <c r="A630" s="47" t="s">
        <v>160</v>
      </c>
      <c r="B630" s="38" t="s">
        <v>54</v>
      </c>
      <c r="C630" s="179">
        <v>105</v>
      </c>
      <c r="D630" s="48">
        <v>11.22</v>
      </c>
      <c r="E630" s="48">
        <v>8.4</v>
      </c>
      <c r="F630" s="48">
        <v>11.91</v>
      </c>
      <c r="G630" s="48">
        <v>164</v>
      </c>
      <c r="H630" s="48">
        <v>5.7599999999999998E-2</v>
      </c>
      <c r="I630" s="48">
        <v>2.1000000000000001E-2</v>
      </c>
      <c r="J630" s="48">
        <v>2.691E-2</v>
      </c>
      <c r="K630" s="48">
        <v>0.44550000000000001</v>
      </c>
      <c r="L630" s="48">
        <v>148.33000000000001</v>
      </c>
      <c r="M630" s="48">
        <v>126.32250000000001</v>
      </c>
      <c r="N630" s="48">
        <v>17.13</v>
      </c>
      <c r="O630" s="49">
        <v>0.06</v>
      </c>
    </row>
    <row r="631" spans="1:15" s="25" customFormat="1" ht="18" customHeight="1" x14ac:dyDescent="0.2">
      <c r="A631" s="42" t="s">
        <v>196</v>
      </c>
      <c r="B631" s="38" t="s">
        <v>47</v>
      </c>
      <c r="C631" s="28">
        <v>180</v>
      </c>
      <c r="D631" s="29">
        <v>8.01</v>
      </c>
      <c r="E631" s="29">
        <v>4.41</v>
      </c>
      <c r="F631" s="29">
        <v>47.3</v>
      </c>
      <c r="G631" s="29">
        <v>261.2</v>
      </c>
      <c r="H631" s="29">
        <v>7.0000000000000007E-2</v>
      </c>
      <c r="I631" s="29">
        <v>0</v>
      </c>
      <c r="J631" s="29">
        <v>120</v>
      </c>
      <c r="K631" s="29">
        <v>0.86</v>
      </c>
      <c r="L631" s="29">
        <v>84.34</v>
      </c>
      <c r="M631" s="29">
        <v>213.54</v>
      </c>
      <c r="N631" s="29">
        <v>9.7200000000000006</v>
      </c>
      <c r="O631" s="29">
        <v>0.1</v>
      </c>
    </row>
    <row r="632" spans="1:15" s="25" customFormat="1" ht="25.5" customHeight="1" x14ac:dyDescent="0.2">
      <c r="A632" s="42" t="s">
        <v>267</v>
      </c>
      <c r="B632" s="27" t="s">
        <v>61</v>
      </c>
      <c r="C632" s="28">
        <v>35</v>
      </c>
      <c r="D632" s="29">
        <v>2.31</v>
      </c>
      <c r="E632" s="29">
        <v>0.42</v>
      </c>
      <c r="F632" s="29">
        <v>11.69</v>
      </c>
      <c r="G632" s="29">
        <v>60.9</v>
      </c>
      <c r="H632" s="29">
        <v>6.3E-2</v>
      </c>
      <c r="I632" s="29">
        <v>0</v>
      </c>
      <c r="J632" s="29">
        <v>0</v>
      </c>
      <c r="K632" s="29">
        <v>0.49</v>
      </c>
      <c r="L632" s="29">
        <v>12.25</v>
      </c>
      <c r="M632" s="29">
        <v>55.3</v>
      </c>
      <c r="N632" s="29">
        <v>16.45</v>
      </c>
      <c r="O632" s="29">
        <v>1.365</v>
      </c>
    </row>
    <row r="633" spans="1:15" s="35" customFormat="1" ht="27.75" customHeight="1" x14ac:dyDescent="0.2">
      <c r="A633" s="47" t="s">
        <v>180</v>
      </c>
      <c r="B633" s="38" t="s">
        <v>56</v>
      </c>
      <c r="C633" s="182">
        <v>200</v>
      </c>
      <c r="D633" s="43">
        <v>0.3</v>
      </c>
      <c r="E633" s="43">
        <v>0</v>
      </c>
      <c r="F633" s="43">
        <v>20.100000000000001</v>
      </c>
      <c r="G633" s="43">
        <v>81</v>
      </c>
      <c r="H633" s="43">
        <v>0</v>
      </c>
      <c r="I633" s="43">
        <v>0.8</v>
      </c>
      <c r="J633" s="43">
        <v>0</v>
      </c>
      <c r="K633" s="43">
        <v>0</v>
      </c>
      <c r="L633" s="43">
        <v>10</v>
      </c>
      <c r="M633" s="43">
        <v>6</v>
      </c>
      <c r="N633" s="43">
        <v>3</v>
      </c>
      <c r="O633" s="44">
        <v>0.6</v>
      </c>
    </row>
    <row r="634" spans="1:15" ht="15.75" customHeight="1" thickBot="1" x14ac:dyDescent="0.25">
      <c r="A634" s="226" t="s">
        <v>359</v>
      </c>
      <c r="B634" s="226"/>
      <c r="C634" s="224">
        <f>SUM(C629:C633)</f>
        <v>620</v>
      </c>
      <c r="D634" s="167">
        <f t="shared" ref="D634:O634" si="132">SUM(D629:D633)</f>
        <v>23.439999999999998</v>
      </c>
      <c r="E634" s="167">
        <f t="shared" si="132"/>
        <v>19.430000000000003</v>
      </c>
      <c r="F634" s="167">
        <f t="shared" si="132"/>
        <v>96.9</v>
      </c>
      <c r="G634" s="191">
        <f t="shared" si="132"/>
        <v>652.1</v>
      </c>
      <c r="H634" s="167">
        <f t="shared" si="132"/>
        <v>0.22060000000000002</v>
      </c>
      <c r="I634" s="167">
        <f t="shared" si="132"/>
        <v>10.421000000000001</v>
      </c>
      <c r="J634" s="167">
        <f t="shared" si="132"/>
        <v>120.02691</v>
      </c>
      <c r="K634" s="167">
        <f t="shared" si="132"/>
        <v>6.2955000000000005</v>
      </c>
      <c r="L634" s="167">
        <f t="shared" si="132"/>
        <v>285.42</v>
      </c>
      <c r="M634" s="167">
        <f t="shared" si="132"/>
        <v>426.46250000000003</v>
      </c>
      <c r="N634" s="167">
        <f t="shared" si="132"/>
        <v>64</v>
      </c>
      <c r="O634" s="168">
        <f t="shared" si="132"/>
        <v>3.105</v>
      </c>
    </row>
    <row r="635" spans="1:15" ht="16.5" customHeight="1" thickTop="1" thickBot="1" x14ac:dyDescent="0.25">
      <c r="A635" s="231" t="s">
        <v>360</v>
      </c>
      <c r="B635" s="231"/>
      <c r="C635" s="128"/>
      <c r="D635" s="169"/>
      <c r="E635" s="169"/>
      <c r="F635" s="169"/>
      <c r="G635" s="169"/>
      <c r="H635" s="169"/>
      <c r="I635" s="169"/>
      <c r="J635" s="169"/>
      <c r="K635" s="169"/>
      <c r="L635" s="169"/>
      <c r="M635" s="169"/>
      <c r="N635" s="169"/>
      <c r="O635" s="170"/>
    </row>
    <row r="636" spans="1:15" s="25" customFormat="1" ht="15.75" customHeight="1" thickTop="1" x14ac:dyDescent="0.2">
      <c r="A636" s="192" t="s">
        <v>246</v>
      </c>
      <c r="B636" s="193" t="s">
        <v>32</v>
      </c>
      <c r="C636" s="183">
        <v>250</v>
      </c>
      <c r="D636" s="194">
        <v>7.25</v>
      </c>
      <c r="E636" s="194">
        <v>6.25</v>
      </c>
      <c r="F636" s="194">
        <v>10</v>
      </c>
      <c r="G636" s="194">
        <v>125</v>
      </c>
      <c r="H636" s="194">
        <v>0.1</v>
      </c>
      <c r="I636" s="194">
        <v>14.25</v>
      </c>
      <c r="J636" s="194">
        <v>0.05</v>
      </c>
      <c r="K636" s="194">
        <v>0</v>
      </c>
      <c r="L636" s="194">
        <v>300</v>
      </c>
      <c r="M636" s="194">
        <v>225</v>
      </c>
      <c r="N636" s="194">
        <v>35</v>
      </c>
      <c r="O636" s="195">
        <v>0.25</v>
      </c>
    </row>
    <row r="637" spans="1:15" s="31" customFormat="1" ht="18" customHeight="1" x14ac:dyDescent="0.2">
      <c r="A637" s="69" t="s">
        <v>253</v>
      </c>
      <c r="B637" s="61" t="s">
        <v>259</v>
      </c>
      <c r="C637" s="70">
        <v>100</v>
      </c>
      <c r="D637" s="68">
        <v>11.83</v>
      </c>
      <c r="E637" s="68">
        <v>13.82</v>
      </c>
      <c r="F637" s="68">
        <v>80</v>
      </c>
      <c r="G637" s="68">
        <v>478.5</v>
      </c>
      <c r="H637" s="68">
        <v>0.13</v>
      </c>
      <c r="I637" s="68">
        <v>4.7</v>
      </c>
      <c r="J637" s="68">
        <v>0.12</v>
      </c>
      <c r="K637" s="68">
        <v>2.4300000000000002</v>
      </c>
      <c r="L637" s="68">
        <v>45.22</v>
      </c>
      <c r="M637" s="68">
        <v>134.72</v>
      </c>
      <c r="N637" s="68">
        <v>43.15</v>
      </c>
      <c r="O637" s="68">
        <v>1.72</v>
      </c>
    </row>
    <row r="638" spans="1:15" ht="16.5" customHeight="1" thickBot="1" x14ac:dyDescent="0.25">
      <c r="A638" s="226" t="s">
        <v>364</v>
      </c>
      <c r="B638" s="226"/>
      <c r="C638" s="184">
        <f>SUM(C636:C637)</f>
        <v>350</v>
      </c>
      <c r="D638" s="112">
        <f t="shared" ref="D638:O638" si="133">SUM(D636:D637)</f>
        <v>19.079999999999998</v>
      </c>
      <c r="E638" s="112">
        <f t="shared" si="133"/>
        <v>20.07</v>
      </c>
      <c r="F638" s="112">
        <f t="shared" si="133"/>
        <v>90</v>
      </c>
      <c r="G638" s="139">
        <f t="shared" si="133"/>
        <v>603.5</v>
      </c>
      <c r="H638" s="112">
        <f t="shared" si="133"/>
        <v>0.23</v>
      </c>
      <c r="I638" s="112">
        <f t="shared" si="133"/>
        <v>18.95</v>
      </c>
      <c r="J638" s="112">
        <f t="shared" si="133"/>
        <v>0.16999999999999998</v>
      </c>
      <c r="K638" s="112">
        <f t="shared" si="133"/>
        <v>2.4300000000000002</v>
      </c>
      <c r="L638" s="112">
        <f t="shared" si="133"/>
        <v>345.22</v>
      </c>
      <c r="M638" s="112">
        <f t="shared" si="133"/>
        <v>359.72</v>
      </c>
      <c r="N638" s="112">
        <f t="shared" si="133"/>
        <v>78.150000000000006</v>
      </c>
      <c r="O638" s="113">
        <f t="shared" si="133"/>
        <v>1.97</v>
      </c>
    </row>
    <row r="639" spans="1:15" ht="16.5" customHeight="1" thickTop="1" thickBot="1" x14ac:dyDescent="0.25">
      <c r="A639" s="229" t="s">
        <v>362</v>
      </c>
      <c r="B639" s="230"/>
      <c r="C639" s="128"/>
      <c r="D639" s="78">
        <f t="shared" ref="D639:O639" si="134">D619+D627+D634</f>
        <v>79.700999999999993</v>
      </c>
      <c r="E639" s="78">
        <f t="shared" si="134"/>
        <v>78.764000000000024</v>
      </c>
      <c r="F639" s="78">
        <f t="shared" si="134"/>
        <v>327.36799999999999</v>
      </c>
      <c r="G639" s="78">
        <f t="shared" si="134"/>
        <v>2340.3399999999997</v>
      </c>
      <c r="H639" s="78">
        <f t="shared" si="134"/>
        <v>1.0045999999999999</v>
      </c>
      <c r="I639" s="78">
        <f t="shared" si="134"/>
        <v>105.02100000000002</v>
      </c>
      <c r="J639" s="78">
        <f t="shared" si="134"/>
        <v>414.93890999999996</v>
      </c>
      <c r="K639" s="78">
        <f t="shared" si="134"/>
        <v>19.8155</v>
      </c>
      <c r="L639" s="78">
        <f t="shared" si="134"/>
        <v>918.11000000000013</v>
      </c>
      <c r="M639" s="78">
        <f t="shared" si="134"/>
        <v>1224.0485000000001</v>
      </c>
      <c r="N639" s="78">
        <f t="shared" si="134"/>
        <v>251.31110999999999</v>
      </c>
      <c r="O639" s="78">
        <f t="shared" si="134"/>
        <v>11.305</v>
      </c>
    </row>
    <row r="640" spans="1:15" ht="16.5" customHeight="1" thickTop="1" thickBot="1" x14ac:dyDescent="0.25">
      <c r="A640" s="229" t="s">
        <v>363</v>
      </c>
      <c r="B640" s="230"/>
      <c r="C640" s="128"/>
      <c r="D640" s="78">
        <f t="shared" ref="D640:O640" si="135">D619+D627+D638</f>
        <v>75.340999999999994</v>
      </c>
      <c r="E640" s="78">
        <f t="shared" si="135"/>
        <v>79.404000000000025</v>
      </c>
      <c r="F640" s="78">
        <f t="shared" si="135"/>
        <v>320.46799999999996</v>
      </c>
      <c r="G640" s="78">
        <f t="shared" si="135"/>
        <v>2291.7399999999998</v>
      </c>
      <c r="H640" s="78">
        <f t="shared" si="135"/>
        <v>1.014</v>
      </c>
      <c r="I640" s="78">
        <f t="shared" si="135"/>
        <v>113.55000000000001</v>
      </c>
      <c r="J640" s="78">
        <f t="shared" si="135"/>
        <v>295.08199999999999</v>
      </c>
      <c r="K640" s="78">
        <f t="shared" si="135"/>
        <v>15.949999999999998</v>
      </c>
      <c r="L640" s="78">
        <f t="shared" si="135"/>
        <v>977.91000000000008</v>
      </c>
      <c r="M640" s="78">
        <f t="shared" si="135"/>
        <v>1157.306</v>
      </c>
      <c r="N640" s="78">
        <f t="shared" si="135"/>
        <v>265.46110999999996</v>
      </c>
      <c r="O640" s="78">
        <f t="shared" si="135"/>
        <v>10.17</v>
      </c>
    </row>
    <row r="641" spans="1:15" ht="17.25" customHeight="1" thickTop="1" thickBot="1" x14ac:dyDescent="0.25">
      <c r="A641" s="231" t="s">
        <v>107</v>
      </c>
      <c r="B641" s="231"/>
      <c r="C641" s="128"/>
      <c r="D641" s="78">
        <f t="shared" ref="D641:O641" si="136">D619+D627+D634+D638</f>
        <v>98.780999999999992</v>
      </c>
      <c r="E641" s="78">
        <f t="shared" si="136"/>
        <v>98.834000000000032</v>
      </c>
      <c r="F641" s="78">
        <f t="shared" si="136"/>
        <v>417.36799999999999</v>
      </c>
      <c r="G641" s="78">
        <f t="shared" si="136"/>
        <v>2943.8399999999997</v>
      </c>
      <c r="H641" s="78">
        <f t="shared" si="136"/>
        <v>1.2345999999999999</v>
      </c>
      <c r="I641" s="78">
        <f t="shared" si="136"/>
        <v>123.97100000000002</v>
      </c>
      <c r="J641" s="78">
        <f t="shared" si="136"/>
        <v>415.10890999999998</v>
      </c>
      <c r="K641" s="78">
        <f t="shared" si="136"/>
        <v>22.2455</v>
      </c>
      <c r="L641" s="78">
        <f t="shared" si="136"/>
        <v>1263.3300000000002</v>
      </c>
      <c r="M641" s="78">
        <f t="shared" si="136"/>
        <v>1583.7685000000001</v>
      </c>
      <c r="N641" s="78">
        <f t="shared" si="136"/>
        <v>329.46110999999996</v>
      </c>
      <c r="O641" s="129">
        <f t="shared" si="136"/>
        <v>13.275</v>
      </c>
    </row>
    <row r="642" spans="1:15" ht="13.5" customHeight="1" thickTop="1" x14ac:dyDescent="0.2">
      <c r="A642" s="106"/>
      <c r="B642" s="106"/>
      <c r="C642" s="106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</row>
    <row r="643" spans="1:15" ht="12.75" customHeight="1" x14ac:dyDescent="0.2">
      <c r="A643" s="106"/>
      <c r="B643" s="106"/>
      <c r="C643" s="106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244" t="s">
        <v>331</v>
      </c>
      <c r="O643" s="244"/>
    </row>
    <row r="644" spans="1:15" ht="15.75" customHeight="1" x14ac:dyDescent="0.25">
      <c r="A644" s="105" t="s">
        <v>108</v>
      </c>
      <c r="B644" s="106"/>
      <c r="C644" s="106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</row>
    <row r="645" spans="1:15" ht="13.5" customHeight="1" thickBot="1" x14ac:dyDescent="0.25">
      <c r="A645" s="107"/>
      <c r="B645" s="106"/>
      <c r="C645" s="106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</row>
    <row r="646" spans="1:15" ht="16.5" customHeight="1" thickTop="1" thickBot="1" x14ac:dyDescent="0.25">
      <c r="A646" s="232" t="s">
        <v>1</v>
      </c>
      <c r="B646" s="233" t="s">
        <v>2</v>
      </c>
      <c r="C646" s="233" t="s">
        <v>3</v>
      </c>
      <c r="D646" s="234" t="s">
        <v>4</v>
      </c>
      <c r="E646" s="234"/>
      <c r="F646" s="234"/>
      <c r="G646" s="235" t="s">
        <v>5</v>
      </c>
      <c r="H646" s="234" t="s">
        <v>6</v>
      </c>
      <c r="I646" s="234"/>
      <c r="J646" s="234"/>
      <c r="K646" s="234"/>
      <c r="L646" s="236" t="s">
        <v>7</v>
      </c>
      <c r="M646" s="236"/>
      <c r="N646" s="236"/>
      <c r="O646" s="236"/>
    </row>
    <row r="647" spans="1:15" ht="17.25" customHeight="1" thickTop="1" thickBot="1" x14ac:dyDescent="0.25">
      <c r="A647" s="232"/>
      <c r="B647" s="233"/>
      <c r="C647" s="233"/>
      <c r="D647" s="133" t="s">
        <v>8</v>
      </c>
      <c r="E647" s="133" t="s">
        <v>9</v>
      </c>
      <c r="F647" s="133" t="s">
        <v>10</v>
      </c>
      <c r="G647" s="235"/>
      <c r="H647" s="133" t="s">
        <v>11</v>
      </c>
      <c r="I647" s="133" t="s">
        <v>12</v>
      </c>
      <c r="J647" s="133" t="s">
        <v>13</v>
      </c>
      <c r="K647" s="133" t="s">
        <v>14</v>
      </c>
      <c r="L647" s="133" t="s">
        <v>15</v>
      </c>
      <c r="M647" s="133" t="s">
        <v>16</v>
      </c>
      <c r="N647" s="133" t="s">
        <v>17</v>
      </c>
      <c r="O647" s="134" t="s">
        <v>18</v>
      </c>
    </row>
    <row r="648" spans="1:15" ht="16.5" customHeight="1" thickTop="1" x14ac:dyDescent="0.2">
      <c r="A648" s="225" t="s">
        <v>19</v>
      </c>
      <c r="B648" s="225"/>
      <c r="C648" s="110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  <c r="N648" s="135"/>
      <c r="O648" s="140"/>
    </row>
    <row r="649" spans="1:15" s="25" customFormat="1" ht="15.75" customHeight="1" x14ac:dyDescent="0.2">
      <c r="A649" s="42" t="s">
        <v>368</v>
      </c>
      <c r="B649" s="27" t="s">
        <v>191</v>
      </c>
      <c r="C649" s="28">
        <v>220</v>
      </c>
      <c r="D649" s="29">
        <v>7.88</v>
      </c>
      <c r="E649" s="29">
        <v>10.86</v>
      </c>
      <c r="F649" s="29">
        <v>49.42</v>
      </c>
      <c r="G649" s="29">
        <v>327.14</v>
      </c>
      <c r="H649" s="29">
        <v>0.29599999999999999</v>
      </c>
      <c r="I649" s="29">
        <v>1.9E-2</v>
      </c>
      <c r="J649" s="29">
        <v>174.7</v>
      </c>
      <c r="K649" s="29">
        <v>0.81299999999999994</v>
      </c>
      <c r="L649" s="29">
        <v>100.43</v>
      </c>
      <c r="M649" s="29">
        <v>170.82</v>
      </c>
      <c r="N649" s="29">
        <v>32.72</v>
      </c>
      <c r="O649" s="29">
        <v>0.114</v>
      </c>
    </row>
    <row r="650" spans="1:15" s="25" customFormat="1" ht="15.75" customHeight="1" x14ac:dyDescent="0.2">
      <c r="A650" s="42" t="s">
        <v>357</v>
      </c>
      <c r="B650" s="45" t="s">
        <v>189</v>
      </c>
      <c r="C650" s="28">
        <v>60</v>
      </c>
      <c r="D650" s="29">
        <v>9.77</v>
      </c>
      <c r="E650" s="29">
        <v>8.11</v>
      </c>
      <c r="F650" s="29">
        <v>18.170000000000002</v>
      </c>
      <c r="G650" s="29">
        <v>185.82</v>
      </c>
      <c r="H650" s="29">
        <v>8.5000000000000006E-2</v>
      </c>
      <c r="I650" s="29">
        <v>0</v>
      </c>
      <c r="J650" s="29">
        <v>54.28</v>
      </c>
      <c r="K650" s="29">
        <v>0.24</v>
      </c>
      <c r="L650" s="29">
        <v>109.9</v>
      </c>
      <c r="M650" s="29">
        <v>87.51</v>
      </c>
      <c r="N650" s="29">
        <v>7.71</v>
      </c>
      <c r="O650" s="29">
        <v>0.77</v>
      </c>
    </row>
    <row r="651" spans="1:15" s="25" customFormat="1" ht="25.5" customHeight="1" x14ac:dyDescent="0.2">
      <c r="A651" s="26" t="s">
        <v>158</v>
      </c>
      <c r="B651" s="23" t="s">
        <v>39</v>
      </c>
      <c r="C651" s="183">
        <v>120</v>
      </c>
      <c r="D651" s="24">
        <v>1.8</v>
      </c>
      <c r="E651" s="24">
        <v>0.6</v>
      </c>
      <c r="F651" s="24">
        <v>25.2</v>
      </c>
      <c r="G651" s="24">
        <v>115.2</v>
      </c>
      <c r="H651" s="24">
        <v>4.8000000000000001E-2</v>
      </c>
      <c r="I651" s="24">
        <v>12</v>
      </c>
      <c r="J651" s="24">
        <v>0</v>
      </c>
      <c r="K651" s="24">
        <v>0.48</v>
      </c>
      <c r="L651" s="24">
        <v>9.6</v>
      </c>
      <c r="M651" s="24">
        <v>33.6</v>
      </c>
      <c r="N651" s="24">
        <v>50.4</v>
      </c>
      <c r="O651" s="40">
        <v>0.72</v>
      </c>
    </row>
    <row r="652" spans="1:15" ht="25.5" customHeight="1" x14ac:dyDescent="0.2">
      <c r="A652" s="147" t="s">
        <v>216</v>
      </c>
      <c r="B652" s="173" t="s">
        <v>146</v>
      </c>
      <c r="C652" s="190">
        <v>200</v>
      </c>
      <c r="D652" s="171">
        <v>2.6</v>
      </c>
      <c r="E652" s="171">
        <v>3.2</v>
      </c>
      <c r="F652" s="171">
        <v>19</v>
      </c>
      <c r="G652" s="171">
        <v>115</v>
      </c>
      <c r="H652" s="171">
        <v>0.02</v>
      </c>
      <c r="I652" s="171">
        <v>0.2</v>
      </c>
      <c r="J652" s="171">
        <v>15.2</v>
      </c>
      <c r="K652" s="171">
        <v>0.08</v>
      </c>
      <c r="L652" s="171">
        <v>105</v>
      </c>
      <c r="M652" s="171">
        <v>70.7</v>
      </c>
      <c r="N652" s="171">
        <v>11.6</v>
      </c>
      <c r="O652" s="172">
        <v>7.0000000000000007E-2</v>
      </c>
    </row>
    <row r="653" spans="1:15" ht="16.5" customHeight="1" thickBot="1" x14ac:dyDescent="0.25">
      <c r="A653" s="226" t="s">
        <v>23</v>
      </c>
      <c r="B653" s="226"/>
      <c r="C653" s="184">
        <f>SUM(C649:C652)</f>
        <v>600</v>
      </c>
      <c r="D653" s="112">
        <f t="shared" ref="D653:O653" si="137">SUM(D649:D652)</f>
        <v>22.05</v>
      </c>
      <c r="E653" s="112">
        <f t="shared" si="137"/>
        <v>22.77</v>
      </c>
      <c r="F653" s="112">
        <f t="shared" si="137"/>
        <v>111.79</v>
      </c>
      <c r="G653" s="112">
        <f t="shared" si="137"/>
        <v>743.16000000000008</v>
      </c>
      <c r="H653" s="112">
        <f t="shared" si="137"/>
        <v>0.44900000000000001</v>
      </c>
      <c r="I653" s="112">
        <f t="shared" si="137"/>
        <v>12.218999999999999</v>
      </c>
      <c r="J653" s="112">
        <f t="shared" si="137"/>
        <v>244.17999999999998</v>
      </c>
      <c r="K653" s="112">
        <f t="shared" si="137"/>
        <v>1.613</v>
      </c>
      <c r="L653" s="112">
        <f t="shared" si="137"/>
        <v>324.93</v>
      </c>
      <c r="M653" s="112">
        <f t="shared" si="137"/>
        <v>362.63</v>
      </c>
      <c r="N653" s="112">
        <f t="shared" si="137"/>
        <v>102.42999999999999</v>
      </c>
      <c r="O653" s="113">
        <f t="shared" si="137"/>
        <v>1.6740000000000002</v>
      </c>
    </row>
    <row r="654" spans="1:15" ht="16.5" customHeight="1" thickTop="1" x14ac:dyDescent="0.2">
      <c r="A654" s="225" t="s">
        <v>24</v>
      </c>
      <c r="B654" s="225"/>
      <c r="C654" s="137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138"/>
    </row>
    <row r="655" spans="1:15" s="25" customFormat="1" ht="26.25" customHeight="1" x14ac:dyDescent="0.2">
      <c r="A655" s="42" t="s">
        <v>269</v>
      </c>
      <c r="B655" s="27" t="s">
        <v>52</v>
      </c>
      <c r="C655" s="28">
        <v>100</v>
      </c>
      <c r="D655" s="29">
        <v>1.3</v>
      </c>
      <c r="E655" s="29">
        <v>10.8</v>
      </c>
      <c r="F655" s="29">
        <v>6.8</v>
      </c>
      <c r="G655" s="29">
        <v>130</v>
      </c>
      <c r="H655" s="29">
        <v>0.04</v>
      </c>
      <c r="I655" s="29">
        <v>8.4</v>
      </c>
      <c r="J655" s="29">
        <v>0</v>
      </c>
      <c r="K655" s="29">
        <v>4.5999999999999996</v>
      </c>
      <c r="L655" s="29">
        <v>23</v>
      </c>
      <c r="M655" s="29">
        <v>40</v>
      </c>
      <c r="N655" s="29">
        <v>18</v>
      </c>
      <c r="O655" s="29">
        <v>0.8</v>
      </c>
    </row>
    <row r="656" spans="1:15" s="35" customFormat="1" ht="15.75" customHeight="1" x14ac:dyDescent="0.2">
      <c r="A656" s="47" t="s">
        <v>312</v>
      </c>
      <c r="B656" s="38" t="s">
        <v>218</v>
      </c>
      <c r="C656" s="179" t="s">
        <v>313</v>
      </c>
      <c r="D656" s="48">
        <v>6.39</v>
      </c>
      <c r="E656" s="48">
        <v>6.44</v>
      </c>
      <c r="F656" s="48">
        <v>22.14</v>
      </c>
      <c r="G656" s="48">
        <v>172.11</v>
      </c>
      <c r="H656" s="48">
        <v>0.11</v>
      </c>
      <c r="I656" s="48">
        <v>8.25</v>
      </c>
      <c r="J656" s="48">
        <v>119.05</v>
      </c>
      <c r="K656" s="48">
        <v>1.38</v>
      </c>
      <c r="L656" s="48">
        <v>126.97</v>
      </c>
      <c r="M656" s="48">
        <v>187.16</v>
      </c>
      <c r="N656" s="48">
        <v>9.7899999999999991</v>
      </c>
      <c r="O656" s="49">
        <v>7.0000000000000007E-2</v>
      </c>
    </row>
    <row r="657" spans="1:15" s="25" customFormat="1" ht="15.75" customHeight="1" x14ac:dyDescent="0.2">
      <c r="A657" s="90" t="s">
        <v>336</v>
      </c>
      <c r="B657" s="146" t="s">
        <v>330</v>
      </c>
      <c r="C657" s="188">
        <v>180</v>
      </c>
      <c r="D657" s="85">
        <v>24</v>
      </c>
      <c r="E657" s="85">
        <v>19.2</v>
      </c>
      <c r="F657" s="85">
        <v>52.8</v>
      </c>
      <c r="G657" s="85">
        <v>480</v>
      </c>
      <c r="H657" s="29">
        <v>0.40799999999999997</v>
      </c>
      <c r="I657" s="29">
        <v>17.64</v>
      </c>
      <c r="J657" s="29">
        <v>69.239999999999995</v>
      </c>
      <c r="K657" s="29">
        <v>1.68</v>
      </c>
      <c r="L657" s="29">
        <v>49.2</v>
      </c>
      <c r="M657" s="29">
        <v>405.6</v>
      </c>
      <c r="N657" s="29">
        <v>66</v>
      </c>
      <c r="O657" s="29">
        <v>7.8719999999999999</v>
      </c>
    </row>
    <row r="658" spans="1:15" s="25" customFormat="1" ht="25.5" customHeight="1" x14ac:dyDescent="0.2">
      <c r="A658" s="42" t="s">
        <v>267</v>
      </c>
      <c r="B658" s="27" t="s">
        <v>61</v>
      </c>
      <c r="C658" s="28">
        <v>60</v>
      </c>
      <c r="D658" s="29">
        <v>3.96</v>
      </c>
      <c r="E658" s="29">
        <v>0.72</v>
      </c>
      <c r="F658" s="29">
        <v>20.04</v>
      </c>
      <c r="G658" s="29">
        <v>104.4</v>
      </c>
      <c r="H658" s="29">
        <v>0.108</v>
      </c>
      <c r="I658" s="29">
        <v>0</v>
      </c>
      <c r="J658" s="29">
        <v>0</v>
      </c>
      <c r="K658" s="29">
        <v>0.84</v>
      </c>
      <c r="L658" s="29">
        <v>21</v>
      </c>
      <c r="M658" s="29">
        <v>94.8</v>
      </c>
      <c r="N658" s="29">
        <v>28.2</v>
      </c>
      <c r="O658" s="29">
        <v>2.34</v>
      </c>
    </row>
    <row r="659" spans="1:15" s="31" customFormat="1" ht="25.5" customHeight="1" x14ac:dyDescent="0.2">
      <c r="A659" s="42" t="s">
        <v>158</v>
      </c>
      <c r="B659" s="27" t="s">
        <v>27</v>
      </c>
      <c r="C659" s="28">
        <v>100</v>
      </c>
      <c r="D659" s="29">
        <v>0.8</v>
      </c>
      <c r="E659" s="29">
        <v>0.4</v>
      </c>
      <c r="F659" s="29">
        <v>8.1</v>
      </c>
      <c r="G659" s="29">
        <v>47</v>
      </c>
      <c r="H659" s="32">
        <v>0.02</v>
      </c>
      <c r="I659" s="32">
        <v>180</v>
      </c>
      <c r="J659" s="32">
        <v>0</v>
      </c>
      <c r="K659" s="32">
        <v>0.3</v>
      </c>
      <c r="L659" s="32">
        <v>40</v>
      </c>
      <c r="M659" s="32">
        <v>34</v>
      </c>
      <c r="N659" s="32">
        <v>25</v>
      </c>
      <c r="O659" s="46">
        <v>0.8</v>
      </c>
    </row>
    <row r="660" spans="1:15" s="25" customFormat="1" ht="15.75" customHeight="1" x14ac:dyDescent="0.2">
      <c r="A660" s="65" t="s">
        <v>310</v>
      </c>
      <c r="B660" s="53" t="s">
        <v>311</v>
      </c>
      <c r="C660" s="28">
        <v>200</v>
      </c>
      <c r="D660" s="29">
        <v>0.2</v>
      </c>
      <c r="E660" s="29">
        <v>0.2</v>
      </c>
      <c r="F660" s="29">
        <v>22</v>
      </c>
      <c r="G660" s="29">
        <v>90</v>
      </c>
      <c r="H660" s="29">
        <v>0</v>
      </c>
      <c r="I660" s="29">
        <v>0.5</v>
      </c>
      <c r="J660" s="29">
        <v>0</v>
      </c>
      <c r="K660" s="29">
        <v>0.1</v>
      </c>
      <c r="L660" s="29">
        <v>4.4000000000000004</v>
      </c>
      <c r="M660" s="29">
        <v>4.7</v>
      </c>
      <c r="N660" s="29">
        <v>0.7</v>
      </c>
      <c r="O660" s="30">
        <v>0.06</v>
      </c>
    </row>
    <row r="661" spans="1:15" ht="16.5" customHeight="1" thickBot="1" x14ac:dyDescent="0.25">
      <c r="A661" s="242" t="s">
        <v>28</v>
      </c>
      <c r="B661" s="242"/>
      <c r="C661" s="223">
        <v>890</v>
      </c>
      <c r="D661" s="149">
        <f t="shared" ref="D661:O661" si="138">SUM(D655:D660)</f>
        <v>36.65</v>
      </c>
      <c r="E661" s="149">
        <f t="shared" si="138"/>
        <v>37.76</v>
      </c>
      <c r="F661" s="149">
        <f t="shared" si="138"/>
        <v>131.88</v>
      </c>
      <c r="G661" s="149">
        <f t="shared" si="138"/>
        <v>1023.51</v>
      </c>
      <c r="H661" s="149">
        <f t="shared" si="138"/>
        <v>0.68599999999999994</v>
      </c>
      <c r="I661" s="149">
        <f t="shared" si="138"/>
        <v>214.79</v>
      </c>
      <c r="J661" s="149">
        <f t="shared" si="138"/>
        <v>188.29</v>
      </c>
      <c r="K661" s="149">
        <f t="shared" si="138"/>
        <v>8.9</v>
      </c>
      <c r="L661" s="149">
        <f t="shared" si="138"/>
        <v>264.57</v>
      </c>
      <c r="M661" s="149">
        <f t="shared" si="138"/>
        <v>766.26</v>
      </c>
      <c r="N661" s="149">
        <f t="shared" si="138"/>
        <v>147.69</v>
      </c>
      <c r="O661" s="150">
        <f t="shared" si="138"/>
        <v>11.942000000000002</v>
      </c>
    </row>
    <row r="662" spans="1:15" ht="16.5" customHeight="1" thickTop="1" x14ac:dyDescent="0.2">
      <c r="A662" s="227" t="s">
        <v>358</v>
      </c>
      <c r="B662" s="227"/>
      <c r="C662" s="114"/>
      <c r="D662" s="151"/>
      <c r="E662" s="151"/>
      <c r="F662" s="151"/>
      <c r="G662" s="151"/>
      <c r="H662" s="151"/>
      <c r="I662" s="151"/>
      <c r="J662" s="151"/>
      <c r="K662" s="151"/>
      <c r="L662" s="151"/>
      <c r="M662" s="151"/>
      <c r="N662" s="151"/>
      <c r="O662" s="152"/>
    </row>
    <row r="663" spans="1:15" s="176" customFormat="1" ht="15.75" x14ac:dyDescent="0.2">
      <c r="A663" s="212" t="s">
        <v>353</v>
      </c>
      <c r="B663" s="53" t="s">
        <v>136</v>
      </c>
      <c r="C663" s="28">
        <v>70</v>
      </c>
      <c r="D663" s="29">
        <v>6.7</v>
      </c>
      <c r="E663" s="29">
        <v>9.84</v>
      </c>
      <c r="F663" s="29">
        <v>19.8</v>
      </c>
      <c r="G663" s="29">
        <v>194.56</v>
      </c>
      <c r="H663" s="29">
        <v>0.09</v>
      </c>
      <c r="I663" s="29">
        <v>0</v>
      </c>
      <c r="J663" s="29">
        <v>59</v>
      </c>
      <c r="K663" s="29">
        <v>0</v>
      </c>
      <c r="L663" s="29">
        <v>8.25</v>
      </c>
      <c r="M663" s="29">
        <v>57</v>
      </c>
      <c r="N663" s="29">
        <v>32</v>
      </c>
      <c r="O663" s="213">
        <v>5</v>
      </c>
    </row>
    <row r="664" spans="1:15" s="25" customFormat="1" ht="15.75" customHeight="1" x14ac:dyDescent="0.2">
      <c r="A664" s="42" t="s">
        <v>200</v>
      </c>
      <c r="B664" s="144" t="s">
        <v>142</v>
      </c>
      <c r="C664" s="185" t="s">
        <v>173</v>
      </c>
      <c r="D664" s="29">
        <v>14.234999999999999</v>
      </c>
      <c r="E664" s="29">
        <v>11.882</v>
      </c>
      <c r="F664" s="29">
        <v>52.94</v>
      </c>
      <c r="G664" s="29">
        <v>375.64</v>
      </c>
      <c r="H664" s="29">
        <v>0.19</v>
      </c>
      <c r="I664" s="29">
        <v>0.01</v>
      </c>
      <c r="J664" s="29">
        <v>252</v>
      </c>
      <c r="K664" s="29">
        <v>1.1759999999999999</v>
      </c>
      <c r="L664" s="29">
        <v>224.18</v>
      </c>
      <c r="M664" s="29">
        <v>150.66</v>
      </c>
      <c r="N664" s="29">
        <v>32</v>
      </c>
      <c r="O664" s="29">
        <v>5.2</v>
      </c>
    </row>
    <row r="665" spans="1:15" s="25" customFormat="1" ht="25.5" customHeight="1" x14ac:dyDescent="0.2">
      <c r="A665" s="125" t="s">
        <v>266</v>
      </c>
      <c r="B665" s="126" t="s">
        <v>81</v>
      </c>
      <c r="C665" s="28">
        <v>130</v>
      </c>
      <c r="D665" s="29">
        <v>1.43</v>
      </c>
      <c r="E665" s="29">
        <v>0.26</v>
      </c>
      <c r="F665" s="29">
        <v>4.9400000000000004</v>
      </c>
      <c r="G665" s="29">
        <v>31.2</v>
      </c>
      <c r="H665" s="29">
        <v>7.8E-2</v>
      </c>
      <c r="I665" s="29">
        <v>32.5</v>
      </c>
      <c r="J665" s="29">
        <v>0</v>
      </c>
      <c r="K665" s="29">
        <v>0.91</v>
      </c>
      <c r="L665" s="29">
        <v>18.2</v>
      </c>
      <c r="M665" s="29">
        <v>26</v>
      </c>
      <c r="N665" s="29">
        <v>33.799999999999997</v>
      </c>
      <c r="O665" s="29">
        <v>1.17</v>
      </c>
    </row>
    <row r="666" spans="1:15" s="25" customFormat="1" ht="25.5" customHeight="1" x14ac:dyDescent="0.2">
      <c r="A666" s="42" t="s">
        <v>180</v>
      </c>
      <c r="B666" s="53" t="s">
        <v>74</v>
      </c>
      <c r="C666" s="28">
        <v>200</v>
      </c>
      <c r="D666" s="29">
        <v>0.3</v>
      </c>
      <c r="E666" s="29">
        <v>0</v>
      </c>
      <c r="F666" s="29">
        <v>20.100000000000001</v>
      </c>
      <c r="G666" s="29">
        <v>81</v>
      </c>
      <c r="H666" s="29">
        <v>0</v>
      </c>
      <c r="I666" s="29">
        <v>0.8</v>
      </c>
      <c r="J666" s="29">
        <v>0</v>
      </c>
      <c r="K666" s="29">
        <v>0</v>
      </c>
      <c r="L666" s="29">
        <v>10</v>
      </c>
      <c r="M666" s="29">
        <v>6</v>
      </c>
      <c r="N666" s="29">
        <v>3</v>
      </c>
      <c r="O666" s="29">
        <v>0.6</v>
      </c>
    </row>
    <row r="667" spans="1:15" ht="16.5" customHeight="1" thickBot="1" x14ac:dyDescent="0.25">
      <c r="A667" s="226" t="s">
        <v>359</v>
      </c>
      <c r="B667" s="226"/>
      <c r="C667" s="184">
        <v>600</v>
      </c>
      <c r="D667" s="112">
        <f t="shared" ref="D667:O667" si="139">SUM(D663:D666)</f>
        <v>22.664999999999999</v>
      </c>
      <c r="E667" s="112">
        <f t="shared" si="139"/>
        <v>21.982000000000003</v>
      </c>
      <c r="F667" s="112">
        <f t="shared" si="139"/>
        <v>97.78</v>
      </c>
      <c r="G667" s="112">
        <f t="shared" si="139"/>
        <v>682.40000000000009</v>
      </c>
      <c r="H667" s="112">
        <f t="shared" si="139"/>
        <v>0.35800000000000004</v>
      </c>
      <c r="I667" s="112">
        <f t="shared" si="139"/>
        <v>33.309999999999995</v>
      </c>
      <c r="J667" s="112">
        <f t="shared" si="139"/>
        <v>311</v>
      </c>
      <c r="K667" s="112">
        <f t="shared" si="139"/>
        <v>2.0859999999999999</v>
      </c>
      <c r="L667" s="112">
        <f t="shared" si="139"/>
        <v>260.63</v>
      </c>
      <c r="M667" s="112">
        <f t="shared" si="139"/>
        <v>239.66</v>
      </c>
      <c r="N667" s="112">
        <f t="shared" si="139"/>
        <v>100.8</v>
      </c>
      <c r="O667" s="113">
        <f t="shared" si="139"/>
        <v>11.969999999999999</v>
      </c>
    </row>
    <row r="668" spans="1:15" ht="16.5" customHeight="1" thickTop="1" x14ac:dyDescent="0.2">
      <c r="A668" s="225" t="s">
        <v>360</v>
      </c>
      <c r="B668" s="225"/>
      <c r="C668" s="137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138"/>
    </row>
    <row r="669" spans="1:15" s="25" customFormat="1" ht="24" customHeight="1" x14ac:dyDescent="0.2">
      <c r="A669" s="196" t="s">
        <v>350</v>
      </c>
      <c r="B669" s="27" t="s">
        <v>247</v>
      </c>
      <c r="C669" s="28">
        <v>250</v>
      </c>
      <c r="D669" s="32">
        <v>7.25</v>
      </c>
      <c r="E669" s="32">
        <v>3.75</v>
      </c>
      <c r="F669" s="32">
        <v>28.5</v>
      </c>
      <c r="G669" s="32">
        <v>177.5</v>
      </c>
      <c r="H669" s="32">
        <v>0.08</v>
      </c>
      <c r="I669" s="32">
        <v>1.5</v>
      </c>
      <c r="J669" s="32">
        <v>0.03</v>
      </c>
      <c r="K669" s="32">
        <v>0</v>
      </c>
      <c r="L669" s="32">
        <v>310</v>
      </c>
      <c r="M669" s="32">
        <v>237.5</v>
      </c>
      <c r="N669" s="32">
        <v>37.5</v>
      </c>
      <c r="O669" s="46">
        <v>0.25</v>
      </c>
    </row>
    <row r="670" spans="1:15" s="37" customFormat="1" ht="28.5" customHeight="1" x14ac:dyDescent="0.2">
      <c r="A670" s="203" t="s">
        <v>260</v>
      </c>
      <c r="B670" s="61" t="s">
        <v>261</v>
      </c>
      <c r="C670" s="178">
        <v>100</v>
      </c>
      <c r="D670" s="41">
        <v>6.67</v>
      </c>
      <c r="E670" s="41">
        <v>11.67</v>
      </c>
      <c r="F670" s="41">
        <v>51.17</v>
      </c>
      <c r="G670" s="41">
        <v>456.84</v>
      </c>
      <c r="H670" s="41">
        <v>0.13</v>
      </c>
      <c r="I670" s="41">
        <v>0</v>
      </c>
      <c r="J670" s="41">
        <v>0.12</v>
      </c>
      <c r="K670" s="41">
        <v>1.93</v>
      </c>
      <c r="L670" s="41">
        <v>25</v>
      </c>
      <c r="M670" s="41">
        <v>112.8</v>
      </c>
      <c r="N670" s="41">
        <v>16.670000000000002</v>
      </c>
      <c r="O670" s="54">
        <v>1.45</v>
      </c>
    </row>
    <row r="671" spans="1:15" ht="16.5" customHeight="1" thickBot="1" x14ac:dyDescent="0.25">
      <c r="A671" s="226" t="s">
        <v>364</v>
      </c>
      <c r="B671" s="226"/>
      <c r="C671" s="184">
        <f>SUM(C669:C670)</f>
        <v>350</v>
      </c>
      <c r="D671" s="112">
        <f t="shared" ref="D671:O671" si="140">SUM(D669:D670)</f>
        <v>13.92</v>
      </c>
      <c r="E671" s="112">
        <f t="shared" si="140"/>
        <v>15.42</v>
      </c>
      <c r="F671" s="112">
        <f t="shared" si="140"/>
        <v>79.67</v>
      </c>
      <c r="G671" s="112">
        <f t="shared" si="140"/>
        <v>634.33999999999992</v>
      </c>
      <c r="H671" s="112">
        <f t="shared" si="140"/>
        <v>0.21000000000000002</v>
      </c>
      <c r="I671" s="112">
        <f t="shared" si="140"/>
        <v>1.5</v>
      </c>
      <c r="J671" s="112">
        <f t="shared" si="140"/>
        <v>0.15</v>
      </c>
      <c r="K671" s="112">
        <f t="shared" si="140"/>
        <v>1.93</v>
      </c>
      <c r="L671" s="112">
        <f t="shared" si="140"/>
        <v>335</v>
      </c>
      <c r="M671" s="112">
        <f t="shared" si="140"/>
        <v>350.3</v>
      </c>
      <c r="N671" s="112">
        <f t="shared" si="140"/>
        <v>54.17</v>
      </c>
      <c r="O671" s="113">
        <f t="shared" si="140"/>
        <v>1.7</v>
      </c>
    </row>
    <row r="672" spans="1:15" ht="16.5" customHeight="1" thickTop="1" thickBot="1" x14ac:dyDescent="0.25">
      <c r="A672" s="229" t="s">
        <v>362</v>
      </c>
      <c r="B672" s="230"/>
      <c r="C672" s="128"/>
      <c r="D672" s="78">
        <f t="shared" ref="D672:O672" si="141">D653+D661+D667</f>
        <v>81.365000000000009</v>
      </c>
      <c r="E672" s="78">
        <f t="shared" si="141"/>
        <v>82.512</v>
      </c>
      <c r="F672" s="78">
        <f t="shared" si="141"/>
        <v>341.45000000000005</v>
      </c>
      <c r="G672" s="78">
        <f t="shared" si="141"/>
        <v>2449.0700000000002</v>
      </c>
      <c r="H672" s="78">
        <f t="shared" si="141"/>
        <v>1.4930000000000001</v>
      </c>
      <c r="I672" s="78">
        <f t="shared" si="141"/>
        <v>260.31899999999996</v>
      </c>
      <c r="J672" s="78">
        <f t="shared" si="141"/>
        <v>743.47</v>
      </c>
      <c r="K672" s="78">
        <f t="shared" si="141"/>
        <v>12.599</v>
      </c>
      <c r="L672" s="78">
        <f t="shared" si="141"/>
        <v>850.13</v>
      </c>
      <c r="M672" s="78">
        <f t="shared" si="141"/>
        <v>1368.55</v>
      </c>
      <c r="N672" s="78">
        <f t="shared" si="141"/>
        <v>350.92</v>
      </c>
      <c r="O672" s="78">
        <f t="shared" si="141"/>
        <v>25.585999999999999</v>
      </c>
    </row>
    <row r="673" spans="1:15" ht="16.5" customHeight="1" thickTop="1" thickBot="1" x14ac:dyDescent="0.25">
      <c r="A673" s="229" t="s">
        <v>363</v>
      </c>
      <c r="B673" s="230"/>
      <c r="C673" s="128"/>
      <c r="D673" s="78">
        <f t="shared" ref="D673:O673" si="142">D653+D661+D671</f>
        <v>72.62</v>
      </c>
      <c r="E673" s="78">
        <f t="shared" si="142"/>
        <v>75.95</v>
      </c>
      <c r="F673" s="78">
        <f t="shared" si="142"/>
        <v>323.34000000000003</v>
      </c>
      <c r="G673" s="78">
        <f t="shared" si="142"/>
        <v>2401.0100000000002</v>
      </c>
      <c r="H673" s="78">
        <f t="shared" si="142"/>
        <v>1.345</v>
      </c>
      <c r="I673" s="78">
        <f t="shared" si="142"/>
        <v>228.50899999999999</v>
      </c>
      <c r="J673" s="78">
        <f t="shared" si="142"/>
        <v>432.61999999999995</v>
      </c>
      <c r="K673" s="78">
        <f t="shared" si="142"/>
        <v>12.443</v>
      </c>
      <c r="L673" s="78">
        <f t="shared" si="142"/>
        <v>924.5</v>
      </c>
      <c r="M673" s="78">
        <f t="shared" si="142"/>
        <v>1479.1899999999998</v>
      </c>
      <c r="N673" s="78">
        <f t="shared" si="142"/>
        <v>304.29000000000002</v>
      </c>
      <c r="O673" s="78">
        <f t="shared" si="142"/>
        <v>15.316000000000001</v>
      </c>
    </row>
    <row r="674" spans="1:15" ht="17.25" customHeight="1" thickTop="1" thickBot="1" x14ac:dyDescent="0.25">
      <c r="A674" s="231" t="s">
        <v>109</v>
      </c>
      <c r="B674" s="231"/>
      <c r="C674" s="128"/>
      <c r="D674" s="78">
        <f t="shared" ref="D674:O674" si="143">D653+D661+D667+D671</f>
        <v>95.285000000000011</v>
      </c>
      <c r="E674" s="78">
        <f t="shared" si="143"/>
        <v>97.932000000000002</v>
      </c>
      <c r="F674" s="78">
        <f t="shared" si="143"/>
        <v>421.12000000000006</v>
      </c>
      <c r="G674" s="78">
        <f t="shared" si="143"/>
        <v>3083.41</v>
      </c>
      <c r="H674" s="78">
        <f t="shared" si="143"/>
        <v>1.7030000000000001</v>
      </c>
      <c r="I674" s="78">
        <f t="shared" si="143"/>
        <v>261.81899999999996</v>
      </c>
      <c r="J674" s="78">
        <f t="shared" si="143"/>
        <v>743.62</v>
      </c>
      <c r="K674" s="78">
        <f t="shared" si="143"/>
        <v>14.529</v>
      </c>
      <c r="L674" s="78">
        <f t="shared" si="143"/>
        <v>1185.1300000000001</v>
      </c>
      <c r="M674" s="78">
        <f t="shared" si="143"/>
        <v>1718.85</v>
      </c>
      <c r="N674" s="78">
        <f t="shared" si="143"/>
        <v>405.09000000000003</v>
      </c>
      <c r="O674" s="129">
        <f t="shared" si="143"/>
        <v>27.285999999999998</v>
      </c>
    </row>
    <row r="675" spans="1:15" ht="13.5" customHeight="1" thickTop="1" x14ac:dyDescent="0.2">
      <c r="A675" s="106"/>
      <c r="B675" s="106"/>
      <c r="C675" s="106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</row>
    <row r="676" spans="1:15" ht="12.75" customHeight="1" x14ac:dyDescent="0.2">
      <c r="A676" s="106"/>
      <c r="B676" s="106"/>
      <c r="C676" s="106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244" t="s">
        <v>331</v>
      </c>
      <c r="O676" s="244"/>
    </row>
    <row r="677" spans="1:15" ht="15.75" customHeight="1" x14ac:dyDescent="0.25">
      <c r="A677" s="105" t="s">
        <v>110</v>
      </c>
      <c r="B677" s="106"/>
      <c r="C677" s="106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</row>
    <row r="678" spans="1:15" ht="13.5" customHeight="1" thickBot="1" x14ac:dyDescent="0.25">
      <c r="A678" s="107"/>
      <c r="B678" s="106"/>
      <c r="C678" s="106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</row>
    <row r="679" spans="1:15" ht="16.5" customHeight="1" thickTop="1" thickBot="1" x14ac:dyDescent="0.25">
      <c r="A679" s="232" t="s">
        <v>1</v>
      </c>
      <c r="B679" s="233" t="s">
        <v>2</v>
      </c>
      <c r="C679" s="233" t="s">
        <v>3</v>
      </c>
      <c r="D679" s="234" t="s">
        <v>4</v>
      </c>
      <c r="E679" s="234"/>
      <c r="F679" s="234"/>
      <c r="G679" s="235" t="s">
        <v>5</v>
      </c>
      <c r="H679" s="234" t="s">
        <v>6</v>
      </c>
      <c r="I679" s="234"/>
      <c r="J679" s="234"/>
      <c r="K679" s="234"/>
      <c r="L679" s="236" t="s">
        <v>7</v>
      </c>
      <c r="M679" s="236"/>
      <c r="N679" s="236"/>
      <c r="O679" s="236"/>
    </row>
    <row r="680" spans="1:15" ht="17.25" customHeight="1" thickTop="1" thickBot="1" x14ac:dyDescent="0.25">
      <c r="A680" s="232"/>
      <c r="B680" s="233"/>
      <c r="C680" s="233"/>
      <c r="D680" s="133" t="s">
        <v>8</v>
      </c>
      <c r="E680" s="133" t="s">
        <v>9</v>
      </c>
      <c r="F680" s="133" t="s">
        <v>10</v>
      </c>
      <c r="G680" s="235"/>
      <c r="H680" s="133" t="s">
        <v>11</v>
      </c>
      <c r="I680" s="133" t="s">
        <v>12</v>
      </c>
      <c r="J680" s="133" t="s">
        <v>13</v>
      </c>
      <c r="K680" s="133" t="s">
        <v>14</v>
      </c>
      <c r="L680" s="133" t="s">
        <v>15</v>
      </c>
      <c r="M680" s="133" t="s">
        <v>16</v>
      </c>
      <c r="N680" s="133" t="s">
        <v>17</v>
      </c>
      <c r="O680" s="134" t="s">
        <v>18</v>
      </c>
    </row>
    <row r="681" spans="1:15" ht="16.5" customHeight="1" thickTop="1" x14ac:dyDescent="0.2">
      <c r="A681" s="225" t="s">
        <v>19</v>
      </c>
      <c r="B681" s="225"/>
      <c r="C681" s="110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  <c r="N681" s="135"/>
      <c r="O681" s="140"/>
    </row>
    <row r="682" spans="1:15" s="60" customFormat="1" ht="18" customHeight="1" x14ac:dyDescent="0.2">
      <c r="A682" s="69" t="s">
        <v>373</v>
      </c>
      <c r="B682" s="153" t="s">
        <v>147</v>
      </c>
      <c r="C682" s="189" t="s">
        <v>187</v>
      </c>
      <c r="D682" s="86">
        <v>20.350000000000001</v>
      </c>
      <c r="E682" s="86">
        <v>21.73</v>
      </c>
      <c r="F682" s="86">
        <v>71.540000000000006</v>
      </c>
      <c r="G682" s="86">
        <v>561.77</v>
      </c>
      <c r="H682" s="86">
        <v>0.26</v>
      </c>
      <c r="I682" s="86">
        <v>4.5999999999999996</v>
      </c>
      <c r="J682" s="86">
        <v>120</v>
      </c>
      <c r="K682" s="86">
        <v>5.5</v>
      </c>
      <c r="L682" s="86">
        <v>165.53</v>
      </c>
      <c r="M682" s="86">
        <v>128.69</v>
      </c>
      <c r="N682" s="86">
        <v>21</v>
      </c>
      <c r="O682" s="86">
        <v>1.8</v>
      </c>
    </row>
    <row r="683" spans="1:15" s="35" customFormat="1" ht="25.5" customHeight="1" x14ac:dyDescent="0.2">
      <c r="A683" s="47" t="s">
        <v>158</v>
      </c>
      <c r="B683" s="38" t="s">
        <v>62</v>
      </c>
      <c r="C683" s="179">
        <v>120</v>
      </c>
      <c r="D683" s="48">
        <v>0.48</v>
      </c>
      <c r="E683" s="48">
        <v>0.48</v>
      </c>
      <c r="F683" s="48">
        <v>11.76</v>
      </c>
      <c r="G683" s="48">
        <v>56.4</v>
      </c>
      <c r="H683" s="48">
        <v>3.5999999999999997E-2</v>
      </c>
      <c r="I683" s="48">
        <v>12</v>
      </c>
      <c r="J683" s="48">
        <v>0</v>
      </c>
      <c r="K683" s="48">
        <v>0.24</v>
      </c>
      <c r="L683" s="48">
        <v>19.2</v>
      </c>
      <c r="M683" s="48">
        <v>13.2</v>
      </c>
      <c r="N683" s="48">
        <v>10.8</v>
      </c>
      <c r="O683" s="49">
        <v>2.64</v>
      </c>
    </row>
    <row r="684" spans="1:15" s="31" customFormat="1" ht="18" customHeight="1" x14ac:dyDescent="0.2">
      <c r="A684" s="91" t="s">
        <v>302</v>
      </c>
      <c r="B684" s="39" t="s">
        <v>48</v>
      </c>
      <c r="C684" s="178">
        <v>200</v>
      </c>
      <c r="D684" s="41">
        <v>2</v>
      </c>
      <c r="E684" s="41">
        <v>1.85</v>
      </c>
      <c r="F684" s="41">
        <v>14.6</v>
      </c>
      <c r="G684" s="41">
        <v>83</v>
      </c>
      <c r="H684" s="41">
        <v>0.04</v>
      </c>
      <c r="I684" s="41">
        <v>0.03</v>
      </c>
      <c r="J684" s="41">
        <v>0.01</v>
      </c>
      <c r="K684" s="41">
        <v>0</v>
      </c>
      <c r="L684" s="41">
        <v>115.82</v>
      </c>
      <c r="M684" s="41">
        <v>93</v>
      </c>
      <c r="N684" s="41">
        <v>15</v>
      </c>
      <c r="O684" s="54">
        <v>0.87</v>
      </c>
    </row>
    <row r="685" spans="1:15" ht="16.5" customHeight="1" thickBot="1" x14ac:dyDescent="0.25">
      <c r="A685" s="226" t="s">
        <v>23</v>
      </c>
      <c r="B685" s="226"/>
      <c r="C685" s="184">
        <v>550</v>
      </c>
      <c r="D685" s="112">
        <f t="shared" ref="D685:O685" si="144">SUM(D682:D684)</f>
        <v>22.830000000000002</v>
      </c>
      <c r="E685" s="112">
        <f t="shared" si="144"/>
        <v>24.060000000000002</v>
      </c>
      <c r="F685" s="112">
        <f t="shared" si="144"/>
        <v>97.9</v>
      </c>
      <c r="G685" s="112">
        <f t="shared" si="144"/>
        <v>701.17</v>
      </c>
      <c r="H685" s="112">
        <f t="shared" si="144"/>
        <v>0.33599999999999997</v>
      </c>
      <c r="I685" s="112">
        <f t="shared" si="144"/>
        <v>16.630000000000003</v>
      </c>
      <c r="J685" s="112">
        <f t="shared" si="144"/>
        <v>120.01</v>
      </c>
      <c r="K685" s="112">
        <f t="shared" si="144"/>
        <v>5.74</v>
      </c>
      <c r="L685" s="112">
        <f t="shared" si="144"/>
        <v>300.54999999999995</v>
      </c>
      <c r="M685" s="112">
        <f t="shared" si="144"/>
        <v>234.89</v>
      </c>
      <c r="N685" s="112">
        <f t="shared" si="144"/>
        <v>46.8</v>
      </c>
      <c r="O685" s="113">
        <f t="shared" si="144"/>
        <v>5.3100000000000005</v>
      </c>
    </row>
    <row r="686" spans="1:15" ht="17.25" customHeight="1" thickTop="1" x14ac:dyDescent="0.2">
      <c r="A686" s="225" t="s">
        <v>24</v>
      </c>
      <c r="B686" s="225"/>
      <c r="C686" s="154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138"/>
    </row>
    <row r="687" spans="1:15" ht="15.75" customHeight="1" x14ac:dyDescent="0.2">
      <c r="A687" s="121" t="s">
        <v>340</v>
      </c>
      <c r="B687" s="118" t="s">
        <v>148</v>
      </c>
      <c r="C687" s="177" t="s">
        <v>339</v>
      </c>
      <c r="D687" s="119">
        <v>6</v>
      </c>
      <c r="E687" s="119">
        <v>12.75</v>
      </c>
      <c r="F687" s="119">
        <v>6.3</v>
      </c>
      <c r="G687" s="119">
        <v>163.95</v>
      </c>
      <c r="H687" s="119">
        <v>0.02</v>
      </c>
      <c r="I687" s="119">
        <v>4.5</v>
      </c>
      <c r="J687" s="119">
        <v>0.12</v>
      </c>
      <c r="K687" s="119">
        <v>12</v>
      </c>
      <c r="L687" s="119">
        <v>67.5</v>
      </c>
      <c r="M687" s="119">
        <v>0.18</v>
      </c>
      <c r="N687" s="119">
        <v>0</v>
      </c>
      <c r="O687" s="120">
        <v>0</v>
      </c>
    </row>
    <row r="688" spans="1:15" s="25" customFormat="1" ht="18" customHeight="1" x14ac:dyDescent="0.2">
      <c r="A688" s="42" t="s">
        <v>232</v>
      </c>
      <c r="B688" s="27" t="s">
        <v>69</v>
      </c>
      <c r="C688" s="28">
        <v>300</v>
      </c>
      <c r="D688" s="29">
        <v>5.88</v>
      </c>
      <c r="E688" s="29">
        <v>6.42</v>
      </c>
      <c r="F688" s="29">
        <v>24.18</v>
      </c>
      <c r="G688" s="29">
        <v>177.9</v>
      </c>
      <c r="H688" s="29">
        <v>0.17699999999999996</v>
      </c>
      <c r="I688" s="29">
        <v>6.99</v>
      </c>
      <c r="J688" s="29">
        <v>140.87</v>
      </c>
      <c r="K688" s="29">
        <v>2.94</v>
      </c>
      <c r="L688" s="29">
        <v>49.8</v>
      </c>
      <c r="M688" s="29">
        <v>165.3</v>
      </c>
      <c r="N688" s="29">
        <v>45.9</v>
      </c>
      <c r="O688" s="29">
        <v>0.09</v>
      </c>
    </row>
    <row r="689" spans="1:15" s="25" customFormat="1" ht="15.75" customHeight="1" x14ac:dyDescent="0.2">
      <c r="A689" s="65" t="s">
        <v>228</v>
      </c>
      <c r="B689" s="34" t="s">
        <v>63</v>
      </c>
      <c r="C689" s="28">
        <v>120</v>
      </c>
      <c r="D689" s="29">
        <v>6.7</v>
      </c>
      <c r="E689" s="29">
        <v>12.9</v>
      </c>
      <c r="F689" s="29">
        <v>19.5</v>
      </c>
      <c r="G689" s="29">
        <v>219.8</v>
      </c>
      <c r="H689" s="29">
        <v>0.1065</v>
      </c>
      <c r="I689" s="29">
        <v>15.477</v>
      </c>
      <c r="J689" s="29">
        <v>7.2250999999999996E-2</v>
      </c>
      <c r="K689" s="29">
        <v>0.60899999999999999</v>
      </c>
      <c r="L689" s="29">
        <v>273.95</v>
      </c>
      <c r="M689" s="29">
        <v>135.02000000000001</v>
      </c>
      <c r="N689" s="29">
        <v>16.329999999999998</v>
      </c>
      <c r="O689" s="30">
        <v>0.05</v>
      </c>
    </row>
    <row r="690" spans="1:15" s="25" customFormat="1" ht="18" customHeight="1" x14ac:dyDescent="0.2">
      <c r="A690" s="42" t="s">
        <v>233</v>
      </c>
      <c r="B690" s="27" t="s">
        <v>30</v>
      </c>
      <c r="C690" s="28">
        <v>220</v>
      </c>
      <c r="D690" s="29">
        <v>8.2899999999999991</v>
      </c>
      <c r="E690" s="29">
        <v>0.99</v>
      </c>
      <c r="F690" s="29">
        <v>42.67</v>
      </c>
      <c r="G690" s="29">
        <v>212.92</v>
      </c>
      <c r="H690" s="29">
        <v>8.5999999999999993E-2</v>
      </c>
      <c r="I690" s="29">
        <v>1.9E-2</v>
      </c>
      <c r="J690" s="29">
        <v>220</v>
      </c>
      <c r="K690" s="29">
        <v>1.169</v>
      </c>
      <c r="L690" s="29">
        <v>8.375</v>
      </c>
      <c r="M690" s="29">
        <v>77.23</v>
      </c>
      <c r="N690" s="29">
        <v>11.9</v>
      </c>
      <c r="O690" s="29">
        <v>0.59</v>
      </c>
    </row>
    <row r="691" spans="1:15" s="25" customFormat="1" ht="25.5" customHeight="1" x14ac:dyDescent="0.2">
      <c r="A691" s="42" t="s">
        <v>166</v>
      </c>
      <c r="B691" s="27" t="s">
        <v>20</v>
      </c>
      <c r="C691" s="28">
        <v>50</v>
      </c>
      <c r="D691" s="29">
        <v>3.8</v>
      </c>
      <c r="E691" s="29">
        <v>0.4</v>
      </c>
      <c r="F691" s="29">
        <v>24.6</v>
      </c>
      <c r="G691" s="29">
        <v>117.5</v>
      </c>
      <c r="H691" s="29">
        <v>5.5E-2</v>
      </c>
      <c r="I691" s="29">
        <v>0</v>
      </c>
      <c r="J691" s="29">
        <v>0</v>
      </c>
      <c r="K691" s="29">
        <v>0.55000000000000004</v>
      </c>
      <c r="L691" s="29">
        <v>10</v>
      </c>
      <c r="M691" s="29">
        <v>32.5</v>
      </c>
      <c r="N691" s="29">
        <v>7</v>
      </c>
      <c r="O691" s="29">
        <v>0.55000000000000004</v>
      </c>
    </row>
    <row r="692" spans="1:15" s="25" customFormat="1" ht="25.5" customHeight="1" x14ac:dyDescent="0.2">
      <c r="A692" s="42" t="s">
        <v>158</v>
      </c>
      <c r="B692" s="27" t="s">
        <v>36</v>
      </c>
      <c r="C692" s="28">
        <v>100</v>
      </c>
      <c r="D692" s="32">
        <v>0.9</v>
      </c>
      <c r="E692" s="32">
        <v>0.2</v>
      </c>
      <c r="F692" s="32">
        <v>8.1</v>
      </c>
      <c r="G692" s="32">
        <v>43</v>
      </c>
      <c r="H692" s="32">
        <v>0.04</v>
      </c>
      <c r="I692" s="32">
        <v>60</v>
      </c>
      <c r="J692" s="32">
        <v>0</v>
      </c>
      <c r="K692" s="32">
        <v>0.2</v>
      </c>
      <c r="L692" s="32">
        <v>34</v>
      </c>
      <c r="M692" s="32">
        <v>23</v>
      </c>
      <c r="N692" s="32">
        <v>13</v>
      </c>
      <c r="O692" s="46">
        <v>0.3</v>
      </c>
    </row>
    <row r="693" spans="1:15" s="31" customFormat="1" ht="25.5" customHeight="1" x14ac:dyDescent="0.2">
      <c r="A693" s="42" t="s">
        <v>180</v>
      </c>
      <c r="B693" s="27" t="s">
        <v>65</v>
      </c>
      <c r="C693" s="28">
        <v>200</v>
      </c>
      <c r="D693" s="29">
        <v>0.3</v>
      </c>
      <c r="E693" s="29">
        <v>0</v>
      </c>
      <c r="F693" s="29">
        <v>20.100000000000001</v>
      </c>
      <c r="G693" s="29">
        <v>81</v>
      </c>
      <c r="H693" s="29">
        <v>0</v>
      </c>
      <c r="I693" s="29">
        <v>0.8</v>
      </c>
      <c r="J693" s="29">
        <v>0</v>
      </c>
      <c r="K693" s="29">
        <v>0</v>
      </c>
      <c r="L693" s="29">
        <v>10</v>
      </c>
      <c r="M693" s="29">
        <v>6</v>
      </c>
      <c r="N693" s="29">
        <v>3</v>
      </c>
      <c r="O693" s="30">
        <v>0.6</v>
      </c>
    </row>
    <row r="694" spans="1:15" ht="16.5" customHeight="1" thickBot="1" x14ac:dyDescent="0.25">
      <c r="A694" s="226" t="s">
        <v>28</v>
      </c>
      <c r="B694" s="226"/>
      <c r="C694" s="184">
        <v>1143</v>
      </c>
      <c r="D694" s="112">
        <f t="shared" ref="D694:O694" si="145">SUM(D687:D693)</f>
        <v>31.869999999999997</v>
      </c>
      <c r="E694" s="112">
        <f t="shared" si="145"/>
        <v>33.660000000000004</v>
      </c>
      <c r="F694" s="112">
        <f t="shared" si="145"/>
        <v>145.44999999999999</v>
      </c>
      <c r="G694" s="112">
        <f t="shared" si="145"/>
        <v>1016.07</v>
      </c>
      <c r="H694" s="112">
        <f t="shared" si="145"/>
        <v>0.48449999999999993</v>
      </c>
      <c r="I694" s="112">
        <f t="shared" si="145"/>
        <v>87.785999999999987</v>
      </c>
      <c r="J694" s="112">
        <f t="shared" si="145"/>
        <v>361.062251</v>
      </c>
      <c r="K694" s="112">
        <f t="shared" si="145"/>
        <v>17.468</v>
      </c>
      <c r="L694" s="112">
        <f t="shared" si="145"/>
        <v>453.625</v>
      </c>
      <c r="M694" s="112">
        <f t="shared" si="145"/>
        <v>439.23</v>
      </c>
      <c r="N694" s="112">
        <f t="shared" si="145"/>
        <v>97.13</v>
      </c>
      <c r="O694" s="113">
        <f t="shared" si="145"/>
        <v>2.1800000000000002</v>
      </c>
    </row>
    <row r="695" spans="1:15" ht="16.5" customHeight="1" thickTop="1" x14ac:dyDescent="0.2">
      <c r="A695" s="227" t="s">
        <v>358</v>
      </c>
      <c r="B695" s="227"/>
      <c r="C695" s="122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4"/>
    </row>
    <row r="696" spans="1:15" ht="25.5" customHeight="1" x14ac:dyDescent="0.2">
      <c r="A696" s="147" t="s">
        <v>230</v>
      </c>
      <c r="B696" s="142" t="s">
        <v>149</v>
      </c>
      <c r="C696" s="177">
        <v>100</v>
      </c>
      <c r="D696" s="119">
        <v>0.7</v>
      </c>
      <c r="E696" s="119">
        <v>0.1</v>
      </c>
      <c r="F696" s="119">
        <v>1.9</v>
      </c>
      <c r="G696" s="119">
        <v>11</v>
      </c>
      <c r="H696" s="119">
        <v>0.03</v>
      </c>
      <c r="I696" s="119">
        <v>3.5</v>
      </c>
      <c r="J696" s="119">
        <v>0</v>
      </c>
      <c r="K696" s="119">
        <v>0.1</v>
      </c>
      <c r="L696" s="119">
        <v>17.8</v>
      </c>
      <c r="M696" s="119">
        <v>30.3</v>
      </c>
      <c r="N696" s="119">
        <v>14.1</v>
      </c>
      <c r="O696" s="120">
        <v>0.51</v>
      </c>
    </row>
    <row r="697" spans="1:15" s="25" customFormat="1" ht="15.75" customHeight="1" x14ac:dyDescent="0.2">
      <c r="A697" s="69" t="s">
        <v>279</v>
      </c>
      <c r="B697" s="39" t="s">
        <v>193</v>
      </c>
      <c r="C697" s="178">
        <v>110</v>
      </c>
      <c r="D697" s="41">
        <v>8.68</v>
      </c>
      <c r="E697" s="41">
        <v>10.67</v>
      </c>
      <c r="F697" s="41">
        <v>11.99</v>
      </c>
      <c r="G697" s="41">
        <v>178.77</v>
      </c>
      <c r="H697" s="41">
        <v>4.3499999999999997E-2</v>
      </c>
      <c r="I697" s="41">
        <v>2.177</v>
      </c>
      <c r="J697" s="41">
        <v>0.06</v>
      </c>
      <c r="K697" s="41">
        <v>1.248</v>
      </c>
      <c r="L697" s="41">
        <v>54.41</v>
      </c>
      <c r="M697" s="41">
        <v>102.36799999999999</v>
      </c>
      <c r="N697" s="41">
        <v>18.608000000000001</v>
      </c>
      <c r="O697" s="54">
        <v>0.54</v>
      </c>
    </row>
    <row r="698" spans="1:15" s="25" customFormat="1" ht="18" customHeight="1" x14ac:dyDescent="0.2">
      <c r="A698" s="42" t="s">
        <v>234</v>
      </c>
      <c r="B698" s="27" t="s">
        <v>150</v>
      </c>
      <c r="C698" s="28">
        <v>220</v>
      </c>
      <c r="D698" s="29">
        <v>8.7669999999999995</v>
      </c>
      <c r="E698" s="29">
        <v>11.648999999999999</v>
      </c>
      <c r="F698" s="29">
        <v>14.432</v>
      </c>
      <c r="G698" s="29">
        <v>197.56</v>
      </c>
      <c r="H698" s="29">
        <v>0.121</v>
      </c>
      <c r="I698" s="29">
        <v>49.863</v>
      </c>
      <c r="J698" s="29">
        <v>0</v>
      </c>
      <c r="K698" s="29">
        <v>0</v>
      </c>
      <c r="L698" s="29">
        <v>178.93700000000001</v>
      </c>
      <c r="M698" s="29">
        <v>0</v>
      </c>
      <c r="N698" s="29">
        <v>0</v>
      </c>
      <c r="O698" s="29">
        <v>2.9369999999999998</v>
      </c>
    </row>
    <row r="699" spans="1:15" s="25" customFormat="1" ht="25.5" customHeight="1" x14ac:dyDescent="0.2">
      <c r="A699" s="42" t="s">
        <v>166</v>
      </c>
      <c r="B699" s="27" t="s">
        <v>20</v>
      </c>
      <c r="C699" s="28">
        <v>70</v>
      </c>
      <c r="D699" s="29">
        <v>5.32</v>
      </c>
      <c r="E699" s="29">
        <v>0.56000000000000005</v>
      </c>
      <c r="F699" s="29">
        <v>34.44</v>
      </c>
      <c r="G699" s="29">
        <v>164.5</v>
      </c>
      <c r="H699" s="29">
        <v>7.6999999999999999E-2</v>
      </c>
      <c r="I699" s="29">
        <v>0</v>
      </c>
      <c r="J699" s="29">
        <v>0</v>
      </c>
      <c r="K699" s="29">
        <v>0.77</v>
      </c>
      <c r="L699" s="29">
        <v>14</v>
      </c>
      <c r="M699" s="29">
        <v>45.5</v>
      </c>
      <c r="N699" s="29">
        <v>9.8000000000000007</v>
      </c>
      <c r="O699" s="29">
        <v>0.77</v>
      </c>
    </row>
    <row r="700" spans="1:15" s="25" customFormat="1" ht="25.5" customHeight="1" x14ac:dyDescent="0.2">
      <c r="A700" s="65" t="s">
        <v>231</v>
      </c>
      <c r="B700" s="45" t="s">
        <v>151</v>
      </c>
      <c r="C700" s="28">
        <v>200</v>
      </c>
      <c r="D700" s="29">
        <v>0.3</v>
      </c>
      <c r="E700" s="29">
        <v>0</v>
      </c>
      <c r="F700" s="29">
        <v>31.1</v>
      </c>
      <c r="G700" s="29">
        <v>126</v>
      </c>
      <c r="H700" s="29">
        <v>0</v>
      </c>
      <c r="I700" s="29">
        <v>0.1</v>
      </c>
      <c r="J700" s="29">
        <v>0</v>
      </c>
      <c r="K700" s="29">
        <v>0</v>
      </c>
      <c r="L700" s="29">
        <v>14</v>
      </c>
      <c r="M700" s="29">
        <v>12</v>
      </c>
      <c r="N700" s="29">
        <v>3</v>
      </c>
      <c r="O700" s="84">
        <v>0.7</v>
      </c>
    </row>
    <row r="701" spans="1:15" ht="16.5" customHeight="1" thickBot="1" x14ac:dyDescent="0.25">
      <c r="A701" s="226" t="s">
        <v>359</v>
      </c>
      <c r="B701" s="226"/>
      <c r="C701" s="184">
        <f>SUM(C696:C700)</f>
        <v>700</v>
      </c>
      <c r="D701" s="112">
        <f t="shared" ref="D701:F701" si="146">SUM(D696:D700)</f>
        <v>23.766999999999999</v>
      </c>
      <c r="E701" s="112">
        <f t="shared" si="146"/>
        <v>22.978999999999996</v>
      </c>
      <c r="F701" s="112">
        <f t="shared" si="146"/>
        <v>93.861999999999995</v>
      </c>
      <c r="G701" s="139">
        <f>SUM(G696:G700)</f>
        <v>677.83</v>
      </c>
      <c r="H701" s="112">
        <f t="shared" ref="H701:O701" si="147">SUM(H696:H700)</f>
        <v>0.27150000000000002</v>
      </c>
      <c r="I701" s="112">
        <f t="shared" si="147"/>
        <v>55.64</v>
      </c>
      <c r="J701" s="112">
        <f t="shared" si="147"/>
        <v>0.06</v>
      </c>
      <c r="K701" s="112">
        <f t="shared" si="147"/>
        <v>2.1180000000000003</v>
      </c>
      <c r="L701" s="112">
        <f t="shared" si="147"/>
        <v>279.14699999999999</v>
      </c>
      <c r="M701" s="112">
        <f t="shared" si="147"/>
        <v>190.16800000000001</v>
      </c>
      <c r="N701" s="112">
        <f t="shared" si="147"/>
        <v>45.507999999999996</v>
      </c>
      <c r="O701" s="113">
        <f t="shared" si="147"/>
        <v>5.4569999999999999</v>
      </c>
    </row>
    <row r="702" spans="1:15" ht="16.5" customHeight="1" thickTop="1" x14ac:dyDescent="0.2">
      <c r="A702" s="225" t="s">
        <v>360</v>
      </c>
      <c r="B702" s="225"/>
      <c r="C702" s="137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138"/>
    </row>
    <row r="703" spans="1:15" s="25" customFormat="1" ht="22.5" customHeight="1" x14ac:dyDescent="0.2">
      <c r="A703" s="198" t="s">
        <v>351</v>
      </c>
      <c r="B703" s="199" t="s">
        <v>352</v>
      </c>
      <c r="C703" s="183">
        <v>250</v>
      </c>
      <c r="D703" s="194">
        <v>7.5</v>
      </c>
      <c r="E703" s="194">
        <v>6.25</v>
      </c>
      <c r="F703" s="194">
        <v>27.5</v>
      </c>
      <c r="G703" s="194">
        <v>202</v>
      </c>
      <c r="H703" s="194">
        <v>7.4999999999999997E-2</v>
      </c>
      <c r="I703" s="194">
        <v>1.5</v>
      </c>
      <c r="J703" s="194">
        <v>0.05</v>
      </c>
      <c r="K703" s="194">
        <v>0</v>
      </c>
      <c r="L703" s="194">
        <v>297.5</v>
      </c>
      <c r="M703" s="194">
        <v>227.5</v>
      </c>
      <c r="N703" s="194">
        <v>35</v>
      </c>
      <c r="O703" s="195">
        <v>0.25</v>
      </c>
    </row>
    <row r="704" spans="1:15" s="31" customFormat="1" ht="18" customHeight="1" x14ac:dyDescent="0.2">
      <c r="A704" s="203" t="s">
        <v>253</v>
      </c>
      <c r="B704" s="61" t="s">
        <v>262</v>
      </c>
      <c r="C704" s="207">
        <v>100</v>
      </c>
      <c r="D704" s="208">
        <v>8.16</v>
      </c>
      <c r="E704" s="208">
        <v>6.8</v>
      </c>
      <c r="F704" s="208">
        <v>58.13</v>
      </c>
      <c r="G704" s="208">
        <v>326.8</v>
      </c>
      <c r="H704" s="208">
        <v>0.09</v>
      </c>
      <c r="I704" s="208">
        <v>3.81</v>
      </c>
      <c r="J704" s="208">
        <v>0</v>
      </c>
      <c r="K704" s="208">
        <v>0.63</v>
      </c>
      <c r="L704" s="208">
        <v>11.5</v>
      </c>
      <c r="M704" s="208">
        <v>49.8</v>
      </c>
      <c r="N704" s="208">
        <v>18.8</v>
      </c>
      <c r="O704" s="209">
        <v>0.75</v>
      </c>
    </row>
    <row r="705" spans="1:15" ht="16.5" customHeight="1" thickBot="1" x14ac:dyDescent="0.25">
      <c r="A705" s="226" t="s">
        <v>364</v>
      </c>
      <c r="B705" s="226"/>
      <c r="C705" s="184">
        <f>SUM(C703:C704)</f>
        <v>350</v>
      </c>
      <c r="D705" s="112">
        <f t="shared" ref="D705:F705" si="148">SUM(D703:D704)</f>
        <v>15.66</v>
      </c>
      <c r="E705" s="112">
        <f t="shared" si="148"/>
        <v>13.05</v>
      </c>
      <c r="F705" s="112">
        <f t="shared" si="148"/>
        <v>85.63</v>
      </c>
      <c r="G705" s="112">
        <f>SUM(G703:G704)</f>
        <v>528.79999999999995</v>
      </c>
      <c r="H705" s="112">
        <f t="shared" ref="H705:O705" si="149">SUM(H703:H704)</f>
        <v>0.16499999999999998</v>
      </c>
      <c r="I705" s="112">
        <f t="shared" si="149"/>
        <v>5.3100000000000005</v>
      </c>
      <c r="J705" s="112">
        <f t="shared" si="149"/>
        <v>0.05</v>
      </c>
      <c r="K705" s="112">
        <f t="shared" si="149"/>
        <v>0.63</v>
      </c>
      <c r="L705" s="112">
        <f t="shared" si="149"/>
        <v>309</v>
      </c>
      <c r="M705" s="112">
        <f t="shared" si="149"/>
        <v>277.3</v>
      </c>
      <c r="N705" s="112">
        <f t="shared" si="149"/>
        <v>53.8</v>
      </c>
      <c r="O705" s="113">
        <f t="shared" si="149"/>
        <v>1</v>
      </c>
    </row>
    <row r="706" spans="1:15" ht="16.5" customHeight="1" thickTop="1" thickBot="1" x14ac:dyDescent="0.25">
      <c r="A706" s="229" t="s">
        <v>362</v>
      </c>
      <c r="B706" s="230"/>
      <c r="C706" s="128"/>
      <c r="D706" s="78">
        <f>D685+D694+D701</f>
        <v>78.466999999999999</v>
      </c>
      <c r="E706" s="78">
        <f t="shared" ref="E706:O706" si="150">E685+E694+E701</f>
        <v>80.698999999999998</v>
      </c>
      <c r="F706" s="78">
        <f t="shared" si="150"/>
        <v>337.21199999999999</v>
      </c>
      <c r="G706" s="78">
        <f t="shared" si="150"/>
        <v>2395.0700000000002</v>
      </c>
      <c r="H706" s="78">
        <f t="shared" si="150"/>
        <v>1.0919999999999999</v>
      </c>
      <c r="I706" s="78">
        <f t="shared" si="150"/>
        <v>160.05599999999998</v>
      </c>
      <c r="J706" s="78">
        <f t="shared" si="150"/>
        <v>481.132251</v>
      </c>
      <c r="K706" s="78">
        <f t="shared" si="150"/>
        <v>25.326000000000001</v>
      </c>
      <c r="L706" s="78">
        <f t="shared" si="150"/>
        <v>1033.3219999999999</v>
      </c>
      <c r="M706" s="78">
        <f t="shared" si="150"/>
        <v>864.28800000000001</v>
      </c>
      <c r="N706" s="78">
        <f t="shared" si="150"/>
        <v>189.43799999999999</v>
      </c>
      <c r="O706" s="78">
        <f t="shared" si="150"/>
        <v>12.946999999999999</v>
      </c>
    </row>
    <row r="707" spans="1:15" ht="16.5" customHeight="1" thickTop="1" thickBot="1" x14ac:dyDescent="0.25">
      <c r="A707" s="229" t="s">
        <v>363</v>
      </c>
      <c r="B707" s="230"/>
      <c r="C707" s="128"/>
      <c r="D707" s="78">
        <f>D685+D694+D705</f>
        <v>70.36</v>
      </c>
      <c r="E707" s="78">
        <f t="shared" ref="E707:O707" si="151">E685+E694+E705</f>
        <v>70.77000000000001</v>
      </c>
      <c r="F707" s="78">
        <f t="shared" si="151"/>
        <v>328.98</v>
      </c>
      <c r="G707" s="78">
        <f t="shared" si="151"/>
        <v>2246.04</v>
      </c>
      <c r="H707" s="78">
        <f t="shared" si="151"/>
        <v>0.98549999999999982</v>
      </c>
      <c r="I707" s="78">
        <f t="shared" si="151"/>
        <v>109.726</v>
      </c>
      <c r="J707" s="78">
        <f t="shared" si="151"/>
        <v>481.12225100000001</v>
      </c>
      <c r="K707" s="78">
        <f t="shared" si="151"/>
        <v>23.837999999999997</v>
      </c>
      <c r="L707" s="78">
        <f t="shared" si="151"/>
        <v>1063.175</v>
      </c>
      <c r="M707" s="78">
        <f t="shared" si="151"/>
        <v>951.42000000000007</v>
      </c>
      <c r="N707" s="78">
        <f t="shared" si="151"/>
        <v>197.73000000000002</v>
      </c>
      <c r="O707" s="78">
        <f t="shared" si="151"/>
        <v>8.49</v>
      </c>
    </row>
    <row r="708" spans="1:15" ht="17.25" customHeight="1" thickTop="1" thickBot="1" x14ac:dyDescent="0.25">
      <c r="A708" s="231" t="s">
        <v>111</v>
      </c>
      <c r="B708" s="231"/>
      <c r="C708" s="128"/>
      <c r="D708" s="78">
        <f t="shared" ref="D708:O708" si="152">D685+D694+D701+D705</f>
        <v>94.126999999999995</v>
      </c>
      <c r="E708" s="78">
        <f t="shared" si="152"/>
        <v>93.748999999999995</v>
      </c>
      <c r="F708" s="78">
        <f t="shared" si="152"/>
        <v>422.84199999999998</v>
      </c>
      <c r="G708" s="78">
        <f t="shared" si="152"/>
        <v>2923.87</v>
      </c>
      <c r="H708" s="78">
        <f t="shared" si="152"/>
        <v>1.2569999999999999</v>
      </c>
      <c r="I708" s="78">
        <f t="shared" si="152"/>
        <v>165.36599999999999</v>
      </c>
      <c r="J708" s="78">
        <f t="shared" si="152"/>
        <v>481.18225100000001</v>
      </c>
      <c r="K708" s="78">
        <f t="shared" si="152"/>
        <v>25.956</v>
      </c>
      <c r="L708" s="78">
        <f t="shared" si="152"/>
        <v>1342.3219999999999</v>
      </c>
      <c r="M708" s="78">
        <f t="shared" si="152"/>
        <v>1141.588</v>
      </c>
      <c r="N708" s="78">
        <f t="shared" si="152"/>
        <v>243.238</v>
      </c>
      <c r="O708" s="129">
        <f t="shared" si="152"/>
        <v>13.946999999999999</v>
      </c>
    </row>
    <row r="709" spans="1:15" ht="13.5" customHeight="1" thickTop="1" x14ac:dyDescent="0.2">
      <c r="A709" s="106"/>
      <c r="B709" s="106"/>
      <c r="C709" s="106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</row>
    <row r="710" spans="1:15" ht="12.75" customHeight="1" x14ac:dyDescent="0.2">
      <c r="A710" s="106"/>
      <c r="B710" s="106"/>
      <c r="C710" s="106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244" t="s">
        <v>331</v>
      </c>
      <c r="O710" s="244"/>
    </row>
    <row r="711" spans="1:15" ht="15.75" customHeight="1" x14ac:dyDescent="0.25">
      <c r="A711" s="105" t="s">
        <v>112</v>
      </c>
      <c r="B711" s="106"/>
      <c r="C711" s="106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</row>
    <row r="712" spans="1:15" ht="13.5" customHeight="1" thickBot="1" x14ac:dyDescent="0.25">
      <c r="A712" s="107"/>
      <c r="B712" s="106"/>
      <c r="C712" s="106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</row>
    <row r="713" spans="1:15" ht="16.5" customHeight="1" thickTop="1" thickBot="1" x14ac:dyDescent="0.25">
      <c r="A713" s="232" t="s">
        <v>1</v>
      </c>
      <c r="B713" s="233" t="s">
        <v>2</v>
      </c>
      <c r="C713" s="233" t="s">
        <v>3</v>
      </c>
      <c r="D713" s="234" t="s">
        <v>4</v>
      </c>
      <c r="E713" s="234"/>
      <c r="F713" s="234"/>
      <c r="G713" s="235" t="s">
        <v>5</v>
      </c>
      <c r="H713" s="234" t="s">
        <v>6</v>
      </c>
      <c r="I713" s="234"/>
      <c r="J713" s="234"/>
      <c r="K713" s="234"/>
      <c r="L713" s="236" t="s">
        <v>7</v>
      </c>
      <c r="M713" s="236"/>
      <c r="N713" s="236"/>
      <c r="O713" s="236"/>
    </row>
    <row r="714" spans="1:15" ht="17.25" customHeight="1" thickTop="1" thickBot="1" x14ac:dyDescent="0.25">
      <c r="A714" s="232"/>
      <c r="B714" s="233"/>
      <c r="C714" s="233"/>
      <c r="D714" s="133" t="s">
        <v>8</v>
      </c>
      <c r="E714" s="133" t="s">
        <v>9</v>
      </c>
      <c r="F714" s="133" t="s">
        <v>10</v>
      </c>
      <c r="G714" s="235"/>
      <c r="H714" s="133" t="s">
        <v>11</v>
      </c>
      <c r="I714" s="133" t="s">
        <v>12</v>
      </c>
      <c r="J714" s="133" t="s">
        <v>13</v>
      </c>
      <c r="K714" s="133" t="s">
        <v>14</v>
      </c>
      <c r="L714" s="133" t="s">
        <v>15</v>
      </c>
      <c r="M714" s="133" t="s">
        <v>16</v>
      </c>
      <c r="N714" s="133" t="s">
        <v>17</v>
      </c>
      <c r="O714" s="134" t="s">
        <v>18</v>
      </c>
    </row>
    <row r="715" spans="1:15" ht="16.5" customHeight="1" thickTop="1" x14ac:dyDescent="0.2">
      <c r="A715" s="225" t="s">
        <v>19</v>
      </c>
      <c r="B715" s="225"/>
      <c r="C715" s="110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40"/>
    </row>
    <row r="716" spans="1:15" s="25" customFormat="1" ht="15.75" customHeight="1" x14ac:dyDescent="0.2">
      <c r="A716" s="42" t="s">
        <v>303</v>
      </c>
      <c r="B716" s="27" t="s">
        <v>236</v>
      </c>
      <c r="C716" s="28">
        <v>220</v>
      </c>
      <c r="D716" s="29">
        <v>19.8</v>
      </c>
      <c r="E716" s="29">
        <v>7.577</v>
      </c>
      <c r="F716" s="29">
        <v>62.82</v>
      </c>
      <c r="G716" s="29">
        <v>397.95499999999998</v>
      </c>
      <c r="H716" s="29">
        <v>0.24399999999999999</v>
      </c>
      <c r="I716" s="29">
        <v>0</v>
      </c>
      <c r="J716" s="29">
        <v>223.666</v>
      </c>
      <c r="K716" s="29">
        <v>8.5000000000000006E-2</v>
      </c>
      <c r="L716" s="29">
        <v>107.56</v>
      </c>
      <c r="M716" s="29">
        <v>232.22</v>
      </c>
      <c r="N716" s="29">
        <v>36.659999999999997</v>
      </c>
      <c r="O716" s="29">
        <v>0</v>
      </c>
    </row>
    <row r="717" spans="1:15" s="25" customFormat="1" ht="18" customHeight="1" x14ac:dyDescent="0.2">
      <c r="A717" s="42" t="s">
        <v>167</v>
      </c>
      <c r="B717" s="27" t="s">
        <v>144</v>
      </c>
      <c r="C717" s="28">
        <v>60</v>
      </c>
      <c r="D717" s="29">
        <v>2.74</v>
      </c>
      <c r="E717" s="29">
        <v>13.84</v>
      </c>
      <c r="F717" s="29">
        <v>18</v>
      </c>
      <c r="G717" s="29">
        <v>207.52</v>
      </c>
      <c r="H717" s="29">
        <v>0.05</v>
      </c>
      <c r="I717" s="29">
        <v>0</v>
      </c>
      <c r="J717" s="29">
        <v>60</v>
      </c>
      <c r="K717" s="29">
        <v>0.3</v>
      </c>
      <c r="L717" s="29">
        <v>49.2</v>
      </c>
      <c r="M717" s="29">
        <v>13</v>
      </c>
      <c r="N717" s="29">
        <v>6.05</v>
      </c>
      <c r="O717" s="29">
        <v>0</v>
      </c>
    </row>
    <row r="718" spans="1:15" s="35" customFormat="1" ht="25.5" customHeight="1" x14ac:dyDescent="0.2">
      <c r="A718" s="47" t="s">
        <v>158</v>
      </c>
      <c r="B718" s="38" t="s">
        <v>21</v>
      </c>
      <c r="C718" s="179">
        <v>100</v>
      </c>
      <c r="D718" s="48">
        <v>0.4</v>
      </c>
      <c r="E718" s="48">
        <v>0.3</v>
      </c>
      <c r="F718" s="48">
        <v>10.3</v>
      </c>
      <c r="G718" s="48">
        <v>47</v>
      </c>
      <c r="H718" s="48">
        <v>0.02</v>
      </c>
      <c r="I718" s="48">
        <v>5</v>
      </c>
      <c r="J718" s="48">
        <v>0</v>
      </c>
      <c r="K718" s="48">
        <v>0.4</v>
      </c>
      <c r="L718" s="48">
        <v>19</v>
      </c>
      <c r="M718" s="48">
        <v>16</v>
      </c>
      <c r="N718" s="48">
        <v>12</v>
      </c>
      <c r="O718" s="49">
        <v>2.2999999999999998</v>
      </c>
    </row>
    <row r="719" spans="1:15" ht="31.5" customHeight="1" x14ac:dyDescent="0.2">
      <c r="A719" s="121" t="s">
        <v>235</v>
      </c>
      <c r="B719" s="118" t="s">
        <v>152</v>
      </c>
      <c r="C719" s="177">
        <v>200</v>
      </c>
      <c r="D719" s="119">
        <v>1.4</v>
      </c>
      <c r="E719" s="119">
        <v>1.2</v>
      </c>
      <c r="F719" s="119">
        <v>11.4</v>
      </c>
      <c r="G719" s="119">
        <v>63</v>
      </c>
      <c r="H719" s="119">
        <v>0.02</v>
      </c>
      <c r="I719" s="119">
        <v>0.3</v>
      </c>
      <c r="J719" s="119">
        <v>9.5</v>
      </c>
      <c r="K719" s="119">
        <v>0</v>
      </c>
      <c r="L719" s="119">
        <v>54.3</v>
      </c>
      <c r="M719" s="119">
        <v>38.299999999999997</v>
      </c>
      <c r="N719" s="119">
        <v>6.3</v>
      </c>
      <c r="O719" s="120">
        <v>7.0000000000000007E-2</v>
      </c>
    </row>
    <row r="720" spans="1:15" ht="16.5" customHeight="1" thickBot="1" x14ac:dyDescent="0.25">
      <c r="A720" s="226" t="s">
        <v>23</v>
      </c>
      <c r="B720" s="226"/>
      <c r="C720" s="184">
        <f t="shared" ref="C720:O720" si="153">SUM(C716:C719)</f>
        <v>580</v>
      </c>
      <c r="D720" s="112">
        <f t="shared" si="153"/>
        <v>24.339999999999996</v>
      </c>
      <c r="E720" s="112">
        <f t="shared" si="153"/>
        <v>22.917000000000002</v>
      </c>
      <c r="F720" s="112">
        <f t="shared" si="153"/>
        <v>102.52</v>
      </c>
      <c r="G720" s="139">
        <f t="shared" si="153"/>
        <v>715.47500000000002</v>
      </c>
      <c r="H720" s="112">
        <f t="shared" si="153"/>
        <v>0.33400000000000002</v>
      </c>
      <c r="I720" s="112">
        <f t="shared" si="153"/>
        <v>5.3</v>
      </c>
      <c r="J720" s="112">
        <f t="shared" si="153"/>
        <v>293.166</v>
      </c>
      <c r="K720" s="112">
        <f t="shared" si="153"/>
        <v>0.78500000000000003</v>
      </c>
      <c r="L720" s="112">
        <f t="shared" si="153"/>
        <v>230.06</v>
      </c>
      <c r="M720" s="112">
        <f t="shared" si="153"/>
        <v>299.52000000000004</v>
      </c>
      <c r="N720" s="112">
        <f t="shared" si="153"/>
        <v>61.009999999999991</v>
      </c>
      <c r="O720" s="113">
        <f t="shared" si="153"/>
        <v>2.3699999999999997</v>
      </c>
    </row>
    <row r="721" spans="1:15" ht="16.5" customHeight="1" thickTop="1" x14ac:dyDescent="0.2">
      <c r="A721" s="225" t="s">
        <v>24</v>
      </c>
      <c r="B721" s="225"/>
      <c r="C721" s="137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138"/>
    </row>
    <row r="722" spans="1:15" ht="15.75" customHeight="1" x14ac:dyDescent="0.2">
      <c r="A722" s="65" t="s">
        <v>161</v>
      </c>
      <c r="B722" s="118" t="s">
        <v>317</v>
      </c>
      <c r="C722" s="177">
        <v>100</v>
      </c>
      <c r="D722" s="119">
        <v>1</v>
      </c>
      <c r="E722" s="119">
        <v>6</v>
      </c>
      <c r="F722" s="119">
        <v>3</v>
      </c>
      <c r="G722" s="119">
        <v>70</v>
      </c>
      <c r="H722" s="119">
        <v>0.03</v>
      </c>
      <c r="I722" s="119">
        <v>17</v>
      </c>
      <c r="J722" s="119">
        <v>0</v>
      </c>
      <c r="K722" s="119">
        <v>2.7</v>
      </c>
      <c r="L722" s="119">
        <v>31</v>
      </c>
      <c r="M722" s="119">
        <v>28</v>
      </c>
      <c r="N722" s="119">
        <v>14</v>
      </c>
      <c r="O722" s="120">
        <v>0.5</v>
      </c>
    </row>
    <row r="723" spans="1:15" ht="15.75" customHeight="1" x14ac:dyDescent="0.2">
      <c r="A723" s="121" t="s">
        <v>293</v>
      </c>
      <c r="B723" s="118" t="s">
        <v>159</v>
      </c>
      <c r="C723" s="177">
        <v>270</v>
      </c>
      <c r="D723" s="119">
        <v>2.2599999999999998</v>
      </c>
      <c r="E723" s="119">
        <v>6.75</v>
      </c>
      <c r="F723" s="119">
        <v>18.78</v>
      </c>
      <c r="G723" s="119">
        <v>144.99</v>
      </c>
      <c r="H723" s="119">
        <v>0.11</v>
      </c>
      <c r="I723" s="119">
        <v>25</v>
      </c>
      <c r="J723" s="119">
        <v>33.479999999999997</v>
      </c>
      <c r="K723" s="119">
        <v>45</v>
      </c>
      <c r="L723" s="119">
        <v>113.4</v>
      </c>
      <c r="M723" s="119">
        <v>91.8</v>
      </c>
      <c r="N723" s="119">
        <v>5.4</v>
      </c>
      <c r="O723" s="120">
        <v>0.05</v>
      </c>
    </row>
    <row r="724" spans="1:15" ht="15.75" customHeight="1" x14ac:dyDescent="0.2">
      <c r="A724" s="121" t="s">
        <v>289</v>
      </c>
      <c r="B724" s="118" t="s">
        <v>153</v>
      </c>
      <c r="C724" s="177">
        <v>100</v>
      </c>
      <c r="D724" s="119">
        <v>13.1</v>
      </c>
      <c r="E724" s="119">
        <v>15.3</v>
      </c>
      <c r="F724" s="119">
        <v>13.5</v>
      </c>
      <c r="G724" s="119">
        <v>244.1</v>
      </c>
      <c r="H724" s="119">
        <v>0.18</v>
      </c>
      <c r="I724" s="119">
        <v>9</v>
      </c>
      <c r="J724" s="119">
        <v>0.45</v>
      </c>
      <c r="K724" s="119">
        <v>42</v>
      </c>
      <c r="L724" s="119">
        <v>185</v>
      </c>
      <c r="M724" s="119">
        <v>55</v>
      </c>
      <c r="N724" s="119">
        <v>0</v>
      </c>
      <c r="O724" s="120">
        <v>0</v>
      </c>
    </row>
    <row r="725" spans="1:15" s="25" customFormat="1" ht="18" customHeight="1" x14ac:dyDescent="0.2">
      <c r="A725" s="42" t="s">
        <v>195</v>
      </c>
      <c r="B725" s="27" t="s">
        <v>47</v>
      </c>
      <c r="C725" s="28">
        <v>210</v>
      </c>
      <c r="D725" s="29">
        <v>9.35</v>
      </c>
      <c r="E725" s="29">
        <v>5.15</v>
      </c>
      <c r="F725" s="29">
        <v>55.18</v>
      </c>
      <c r="G725" s="29">
        <v>304.73</v>
      </c>
      <c r="H725" s="29">
        <v>0.08</v>
      </c>
      <c r="I725" s="29">
        <v>0</v>
      </c>
      <c r="J725" s="29">
        <v>140</v>
      </c>
      <c r="K725" s="29">
        <v>1.1200000000000001</v>
      </c>
      <c r="L725" s="29">
        <v>98.4</v>
      </c>
      <c r="M725" s="29">
        <v>249.13</v>
      </c>
      <c r="N725" s="29">
        <v>11.34</v>
      </c>
      <c r="O725" s="29">
        <v>0.12</v>
      </c>
    </row>
    <row r="726" spans="1:15" s="25" customFormat="1" ht="25.5" customHeight="1" x14ac:dyDescent="0.2">
      <c r="A726" s="42" t="s">
        <v>166</v>
      </c>
      <c r="B726" s="27" t="s">
        <v>20</v>
      </c>
      <c r="C726" s="28">
        <v>60</v>
      </c>
      <c r="D726" s="29">
        <v>4.5599999999999996</v>
      </c>
      <c r="E726" s="29">
        <v>0.48</v>
      </c>
      <c r="F726" s="29">
        <v>29.52</v>
      </c>
      <c r="G726" s="29">
        <v>141</v>
      </c>
      <c r="H726" s="29">
        <v>6.6000000000000003E-2</v>
      </c>
      <c r="I726" s="29">
        <v>0</v>
      </c>
      <c r="J726" s="29">
        <v>0</v>
      </c>
      <c r="K726" s="29">
        <v>0.66</v>
      </c>
      <c r="L726" s="29">
        <v>12</v>
      </c>
      <c r="M726" s="29">
        <v>39</v>
      </c>
      <c r="N726" s="29">
        <v>8.4</v>
      </c>
      <c r="O726" s="29">
        <v>0.66</v>
      </c>
    </row>
    <row r="727" spans="1:15" s="25" customFormat="1" ht="25.5" customHeight="1" x14ac:dyDescent="0.2">
      <c r="A727" s="42" t="s">
        <v>158</v>
      </c>
      <c r="B727" s="27" t="s">
        <v>41</v>
      </c>
      <c r="C727" s="28">
        <v>100</v>
      </c>
      <c r="D727" s="32">
        <v>0.8</v>
      </c>
      <c r="E727" s="32">
        <v>0.2</v>
      </c>
      <c r="F727" s="32">
        <v>7.5</v>
      </c>
      <c r="G727" s="32">
        <v>38</v>
      </c>
      <c r="H727" s="32">
        <v>0.06</v>
      </c>
      <c r="I727" s="32">
        <v>38</v>
      </c>
      <c r="J727" s="32">
        <v>0</v>
      </c>
      <c r="K727" s="32">
        <v>0.2</v>
      </c>
      <c r="L727" s="32">
        <v>35</v>
      </c>
      <c r="M727" s="32">
        <v>17</v>
      </c>
      <c r="N727" s="32">
        <v>11</v>
      </c>
      <c r="O727" s="46">
        <v>0.1</v>
      </c>
    </row>
    <row r="728" spans="1:15" s="25" customFormat="1" ht="25.5" customHeight="1" x14ac:dyDescent="0.2">
      <c r="A728" s="42" t="s">
        <v>180</v>
      </c>
      <c r="B728" s="27" t="s">
        <v>56</v>
      </c>
      <c r="C728" s="28">
        <v>200</v>
      </c>
      <c r="D728" s="29">
        <v>0.3</v>
      </c>
      <c r="E728" s="29">
        <v>0</v>
      </c>
      <c r="F728" s="29">
        <v>20.100000000000001</v>
      </c>
      <c r="G728" s="29">
        <v>81</v>
      </c>
      <c r="H728" s="29">
        <v>0</v>
      </c>
      <c r="I728" s="29">
        <v>0.8</v>
      </c>
      <c r="J728" s="29">
        <v>0</v>
      </c>
      <c r="K728" s="29">
        <v>0</v>
      </c>
      <c r="L728" s="29">
        <v>10</v>
      </c>
      <c r="M728" s="29">
        <v>6</v>
      </c>
      <c r="N728" s="29">
        <v>3</v>
      </c>
      <c r="O728" s="30">
        <v>0.6</v>
      </c>
    </row>
    <row r="729" spans="1:15" ht="16.5" customHeight="1" thickBot="1" x14ac:dyDescent="0.25">
      <c r="A729" s="226" t="s">
        <v>28</v>
      </c>
      <c r="B729" s="226"/>
      <c r="C729" s="184">
        <f>SUM(C722:C728)</f>
        <v>1040</v>
      </c>
      <c r="D729" s="112">
        <f t="shared" ref="D729:O729" si="154">SUM(D722:D728)</f>
        <v>31.37</v>
      </c>
      <c r="E729" s="112">
        <f t="shared" si="154"/>
        <v>33.880000000000003</v>
      </c>
      <c r="F729" s="112">
        <f t="shared" si="154"/>
        <v>147.58000000000001</v>
      </c>
      <c r="G729" s="112">
        <f t="shared" si="154"/>
        <v>1023.82</v>
      </c>
      <c r="H729" s="112">
        <f t="shared" si="154"/>
        <v>0.52600000000000002</v>
      </c>
      <c r="I729" s="112">
        <f t="shared" si="154"/>
        <v>89.8</v>
      </c>
      <c r="J729" s="112">
        <f t="shared" si="154"/>
        <v>173.93</v>
      </c>
      <c r="K729" s="112">
        <f t="shared" si="154"/>
        <v>91.68</v>
      </c>
      <c r="L729" s="112">
        <f t="shared" si="154"/>
        <v>484.79999999999995</v>
      </c>
      <c r="M729" s="112">
        <f t="shared" si="154"/>
        <v>485.93</v>
      </c>
      <c r="N729" s="112">
        <f t="shared" si="154"/>
        <v>53.14</v>
      </c>
      <c r="O729" s="113">
        <f t="shared" si="154"/>
        <v>2.0300000000000002</v>
      </c>
    </row>
    <row r="730" spans="1:15" ht="16.5" customHeight="1" thickTop="1" x14ac:dyDescent="0.2">
      <c r="A730" s="227" t="s">
        <v>358</v>
      </c>
      <c r="B730" s="227"/>
      <c r="C730" s="122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4"/>
    </row>
    <row r="731" spans="1:15" s="25" customFormat="1" ht="18" customHeight="1" x14ac:dyDescent="0.2">
      <c r="A731" s="42" t="s">
        <v>163</v>
      </c>
      <c r="B731" s="27" t="s">
        <v>40</v>
      </c>
      <c r="C731" s="28">
        <v>220</v>
      </c>
      <c r="D731" s="29">
        <v>17</v>
      </c>
      <c r="E731" s="29">
        <v>22</v>
      </c>
      <c r="F731" s="29">
        <v>52</v>
      </c>
      <c r="G731" s="29">
        <v>486</v>
      </c>
      <c r="H731" s="29">
        <v>0.19</v>
      </c>
      <c r="I731" s="29">
        <v>0</v>
      </c>
      <c r="J731" s="29">
        <v>118.8</v>
      </c>
      <c r="K731" s="29">
        <v>0.92</v>
      </c>
      <c r="L731" s="29">
        <v>150</v>
      </c>
      <c r="M731" s="29">
        <v>145</v>
      </c>
      <c r="N731" s="29">
        <v>14.19</v>
      </c>
      <c r="O731" s="29">
        <v>0</v>
      </c>
    </row>
    <row r="732" spans="1:15" s="25" customFormat="1" ht="18" customHeight="1" x14ac:dyDescent="0.2">
      <c r="A732" s="42" t="s">
        <v>72</v>
      </c>
      <c r="B732" s="27" t="s">
        <v>73</v>
      </c>
      <c r="C732" s="28">
        <v>150</v>
      </c>
      <c r="D732" s="29">
        <v>4.6500000000000004</v>
      </c>
      <c r="E732" s="29">
        <v>0.3</v>
      </c>
      <c r="F732" s="29">
        <v>10.050000000000001</v>
      </c>
      <c r="G732" s="29">
        <v>60</v>
      </c>
      <c r="H732" s="29">
        <v>0.18</v>
      </c>
      <c r="I732" s="29">
        <v>15</v>
      </c>
      <c r="J732" s="29">
        <v>0.45</v>
      </c>
      <c r="K732" s="29">
        <v>0</v>
      </c>
      <c r="L732" s="29">
        <v>30</v>
      </c>
      <c r="M732" s="29">
        <v>93</v>
      </c>
      <c r="N732" s="29">
        <v>31.5</v>
      </c>
      <c r="O732" s="29">
        <v>1.05</v>
      </c>
    </row>
    <row r="733" spans="1:15" s="25" customFormat="1" ht="25.5" customHeight="1" x14ac:dyDescent="0.2">
      <c r="A733" s="42" t="s">
        <v>166</v>
      </c>
      <c r="B733" s="214" t="s">
        <v>20</v>
      </c>
      <c r="C733" s="215">
        <v>30</v>
      </c>
      <c r="D733" s="216">
        <v>2.2799999999999998</v>
      </c>
      <c r="E733" s="216">
        <v>0.24</v>
      </c>
      <c r="F733" s="216">
        <v>14.76</v>
      </c>
      <c r="G733" s="216">
        <v>70.5</v>
      </c>
      <c r="H733" s="216">
        <v>3.3000000000000002E-2</v>
      </c>
      <c r="I733" s="216">
        <v>0</v>
      </c>
      <c r="J733" s="216">
        <v>0</v>
      </c>
      <c r="K733" s="216">
        <v>0.33</v>
      </c>
      <c r="L733" s="216">
        <v>6</v>
      </c>
      <c r="M733" s="216">
        <v>19.5</v>
      </c>
      <c r="N733" s="216">
        <v>4.2</v>
      </c>
      <c r="O733" s="216">
        <v>0.33</v>
      </c>
    </row>
    <row r="734" spans="1:15" s="37" customFormat="1" ht="25.5" customHeight="1" x14ac:dyDescent="0.2">
      <c r="A734" s="69" t="s">
        <v>208</v>
      </c>
      <c r="B734" s="39" t="s">
        <v>84</v>
      </c>
      <c r="C734" s="178">
        <v>200</v>
      </c>
      <c r="D734" s="41">
        <v>0.7</v>
      </c>
      <c r="E734" s="41">
        <v>0.3</v>
      </c>
      <c r="F734" s="41">
        <v>22.8</v>
      </c>
      <c r="G734" s="41">
        <v>97</v>
      </c>
      <c r="H734" s="87">
        <v>0.01</v>
      </c>
      <c r="I734" s="87">
        <v>70</v>
      </c>
      <c r="J734" s="87">
        <v>0</v>
      </c>
      <c r="K734" s="87">
        <v>0</v>
      </c>
      <c r="L734" s="87">
        <v>12</v>
      </c>
      <c r="M734" s="87">
        <v>3</v>
      </c>
      <c r="N734" s="87">
        <v>3</v>
      </c>
      <c r="O734" s="88">
        <v>1.5</v>
      </c>
    </row>
    <row r="735" spans="1:15" ht="16.5" customHeight="1" thickBot="1" x14ac:dyDescent="0.25">
      <c r="A735" s="226" t="s">
        <v>359</v>
      </c>
      <c r="B735" s="226"/>
      <c r="C735" s="184">
        <f t="shared" ref="C735:O735" si="155">SUM(C731:C734)</f>
        <v>600</v>
      </c>
      <c r="D735" s="112">
        <f t="shared" si="155"/>
        <v>24.63</v>
      </c>
      <c r="E735" s="112">
        <f t="shared" si="155"/>
        <v>22.84</v>
      </c>
      <c r="F735" s="112">
        <f t="shared" si="155"/>
        <v>99.61</v>
      </c>
      <c r="G735" s="112">
        <f t="shared" si="155"/>
        <v>713.5</v>
      </c>
      <c r="H735" s="112">
        <f t="shared" si="155"/>
        <v>0.41300000000000003</v>
      </c>
      <c r="I735" s="112">
        <f t="shared" si="155"/>
        <v>85</v>
      </c>
      <c r="J735" s="112">
        <f t="shared" si="155"/>
        <v>119.25</v>
      </c>
      <c r="K735" s="112">
        <f t="shared" si="155"/>
        <v>1.25</v>
      </c>
      <c r="L735" s="112">
        <f t="shared" si="155"/>
        <v>198</v>
      </c>
      <c r="M735" s="112">
        <f t="shared" si="155"/>
        <v>260.5</v>
      </c>
      <c r="N735" s="112">
        <f t="shared" si="155"/>
        <v>52.89</v>
      </c>
      <c r="O735" s="113">
        <f t="shared" si="155"/>
        <v>2.88</v>
      </c>
    </row>
    <row r="736" spans="1:15" ht="16.5" customHeight="1" thickTop="1" x14ac:dyDescent="0.2">
      <c r="A736" s="225" t="s">
        <v>360</v>
      </c>
      <c r="B736" s="225"/>
      <c r="C736" s="137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138"/>
    </row>
    <row r="737" spans="1:15" s="25" customFormat="1" ht="15.75" customHeight="1" x14ac:dyDescent="0.2">
      <c r="A737" s="192" t="s">
        <v>246</v>
      </c>
      <c r="B737" s="193" t="s">
        <v>248</v>
      </c>
      <c r="C737" s="183">
        <v>250</v>
      </c>
      <c r="D737" s="194">
        <v>7.25</v>
      </c>
      <c r="E737" s="194">
        <v>6.25</v>
      </c>
      <c r="F737" s="194">
        <v>10</v>
      </c>
      <c r="G737" s="194">
        <v>125</v>
      </c>
      <c r="H737" s="194">
        <v>0.1</v>
      </c>
      <c r="I737" s="194">
        <v>14.25</v>
      </c>
      <c r="J737" s="194">
        <v>0.05</v>
      </c>
      <c r="K737" s="194">
        <v>0</v>
      </c>
      <c r="L737" s="194">
        <v>300</v>
      </c>
      <c r="M737" s="194">
        <v>225</v>
      </c>
      <c r="N737" s="194">
        <v>35</v>
      </c>
      <c r="O737" s="195">
        <v>0.25</v>
      </c>
    </row>
    <row r="738" spans="1:15" s="31" customFormat="1" ht="24" x14ac:dyDescent="0.2">
      <c r="A738" s="211" t="s">
        <v>272</v>
      </c>
      <c r="B738" s="61" t="s">
        <v>273</v>
      </c>
      <c r="C738" s="180">
        <v>100</v>
      </c>
      <c r="D738" s="29">
        <v>10.199999999999999</v>
      </c>
      <c r="E738" s="29">
        <v>18.600000000000001</v>
      </c>
      <c r="F738" s="29">
        <v>42.4</v>
      </c>
      <c r="G738" s="29">
        <v>378.67</v>
      </c>
      <c r="H738" s="29">
        <v>0</v>
      </c>
      <c r="I738" s="29">
        <v>0.13</v>
      </c>
      <c r="J738" s="29">
        <v>0</v>
      </c>
      <c r="K738" s="29">
        <v>0</v>
      </c>
      <c r="L738" s="29">
        <v>44</v>
      </c>
      <c r="M738" s="29">
        <v>0</v>
      </c>
      <c r="N738" s="29">
        <v>9.33</v>
      </c>
      <c r="O738" s="29">
        <v>0.53</v>
      </c>
    </row>
    <row r="739" spans="1:15" ht="16.5" customHeight="1" thickBot="1" x14ac:dyDescent="0.25">
      <c r="A739" s="226" t="s">
        <v>364</v>
      </c>
      <c r="B739" s="226"/>
      <c r="C739" s="184">
        <f>SUM(C737:C738)</f>
        <v>350</v>
      </c>
      <c r="D739" s="112">
        <f t="shared" ref="D739:O739" si="156">SUM(D737:D738)</f>
        <v>17.45</v>
      </c>
      <c r="E739" s="112">
        <f t="shared" si="156"/>
        <v>24.85</v>
      </c>
      <c r="F739" s="112">
        <f t="shared" si="156"/>
        <v>52.4</v>
      </c>
      <c r="G739" s="112">
        <f t="shared" si="156"/>
        <v>503.67</v>
      </c>
      <c r="H739" s="112">
        <f t="shared" si="156"/>
        <v>0.1</v>
      </c>
      <c r="I739" s="112">
        <f t="shared" si="156"/>
        <v>14.38</v>
      </c>
      <c r="J739" s="112">
        <f t="shared" si="156"/>
        <v>0.05</v>
      </c>
      <c r="K739" s="112">
        <f t="shared" si="156"/>
        <v>0</v>
      </c>
      <c r="L739" s="112">
        <f t="shared" si="156"/>
        <v>344</v>
      </c>
      <c r="M739" s="112">
        <f t="shared" si="156"/>
        <v>225</v>
      </c>
      <c r="N739" s="112">
        <f t="shared" si="156"/>
        <v>44.33</v>
      </c>
      <c r="O739" s="113">
        <f t="shared" si="156"/>
        <v>0.78</v>
      </c>
    </row>
    <row r="740" spans="1:15" ht="16.5" customHeight="1" thickTop="1" thickBot="1" x14ac:dyDescent="0.25">
      <c r="A740" s="229" t="s">
        <v>362</v>
      </c>
      <c r="B740" s="230"/>
      <c r="C740" s="128"/>
      <c r="D740" s="78">
        <f t="shared" ref="D740:O740" si="157">D729+D735</f>
        <v>56</v>
      </c>
      <c r="E740" s="78">
        <f t="shared" si="157"/>
        <v>56.72</v>
      </c>
      <c r="F740" s="78">
        <f t="shared" si="157"/>
        <v>247.19</v>
      </c>
      <c r="G740" s="78">
        <f t="shared" si="157"/>
        <v>1737.3200000000002</v>
      </c>
      <c r="H740" s="78">
        <f t="shared" si="157"/>
        <v>0.93900000000000006</v>
      </c>
      <c r="I740" s="78">
        <f t="shared" si="157"/>
        <v>174.8</v>
      </c>
      <c r="J740" s="78">
        <f t="shared" si="157"/>
        <v>293.18</v>
      </c>
      <c r="K740" s="78">
        <f t="shared" si="157"/>
        <v>92.93</v>
      </c>
      <c r="L740" s="78">
        <f t="shared" si="157"/>
        <v>682.8</v>
      </c>
      <c r="M740" s="78">
        <f t="shared" si="157"/>
        <v>746.43000000000006</v>
      </c>
      <c r="N740" s="78">
        <f t="shared" si="157"/>
        <v>106.03</v>
      </c>
      <c r="O740" s="78">
        <f t="shared" si="157"/>
        <v>4.91</v>
      </c>
    </row>
    <row r="741" spans="1:15" ht="16.5" customHeight="1" thickTop="1" thickBot="1" x14ac:dyDescent="0.25">
      <c r="A741" s="229" t="s">
        <v>363</v>
      </c>
      <c r="B741" s="230"/>
      <c r="C741" s="128"/>
      <c r="D741" s="78">
        <f t="shared" ref="D741:O741" si="158">D720+D729+D739</f>
        <v>73.16</v>
      </c>
      <c r="E741" s="78">
        <f t="shared" si="158"/>
        <v>81.647000000000006</v>
      </c>
      <c r="F741" s="78">
        <f t="shared" si="158"/>
        <v>302.5</v>
      </c>
      <c r="G741" s="78">
        <f t="shared" si="158"/>
        <v>2242.9650000000001</v>
      </c>
      <c r="H741" s="78">
        <f t="shared" si="158"/>
        <v>0.96000000000000008</v>
      </c>
      <c r="I741" s="78">
        <f t="shared" si="158"/>
        <v>109.47999999999999</v>
      </c>
      <c r="J741" s="78">
        <f t="shared" si="158"/>
        <v>467.14600000000002</v>
      </c>
      <c r="K741" s="78">
        <f t="shared" si="158"/>
        <v>92.465000000000003</v>
      </c>
      <c r="L741" s="78">
        <f t="shared" si="158"/>
        <v>1058.8599999999999</v>
      </c>
      <c r="M741" s="78">
        <f t="shared" si="158"/>
        <v>1010.45</v>
      </c>
      <c r="N741" s="78">
        <f t="shared" si="158"/>
        <v>158.47999999999999</v>
      </c>
      <c r="O741" s="78">
        <f t="shared" si="158"/>
        <v>5.1800000000000006</v>
      </c>
    </row>
    <row r="742" spans="1:15" ht="17.25" customHeight="1" thickTop="1" thickBot="1" x14ac:dyDescent="0.25">
      <c r="A742" s="231" t="s">
        <v>113</v>
      </c>
      <c r="B742" s="231"/>
      <c r="C742" s="128"/>
      <c r="D742" s="78">
        <f t="shared" ref="D742:O742" si="159">D720+D729+D735+D739</f>
        <v>97.789999999999992</v>
      </c>
      <c r="E742" s="78">
        <f t="shared" si="159"/>
        <v>104.48699999999999</v>
      </c>
      <c r="F742" s="78">
        <f t="shared" si="159"/>
        <v>402.11</v>
      </c>
      <c r="G742" s="78">
        <f t="shared" si="159"/>
        <v>2956.4650000000001</v>
      </c>
      <c r="H742" s="78">
        <f t="shared" si="159"/>
        <v>1.3730000000000002</v>
      </c>
      <c r="I742" s="78">
        <f t="shared" si="159"/>
        <v>194.48</v>
      </c>
      <c r="J742" s="78">
        <f t="shared" si="159"/>
        <v>586.39599999999996</v>
      </c>
      <c r="K742" s="78">
        <f t="shared" si="159"/>
        <v>93.715000000000003</v>
      </c>
      <c r="L742" s="78">
        <f t="shared" si="159"/>
        <v>1256.8599999999999</v>
      </c>
      <c r="M742" s="78">
        <f t="shared" si="159"/>
        <v>1270.95</v>
      </c>
      <c r="N742" s="78">
        <f t="shared" si="159"/>
        <v>211.37</v>
      </c>
      <c r="O742" s="129">
        <f t="shared" si="159"/>
        <v>8.06</v>
      </c>
    </row>
    <row r="743" spans="1:15" ht="13.5" customHeight="1" thickTop="1" x14ac:dyDescent="0.2">
      <c r="A743" s="106"/>
      <c r="B743" s="106"/>
      <c r="C743" s="106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</row>
    <row r="744" spans="1:15" ht="12.75" customHeight="1" x14ac:dyDescent="0.2">
      <c r="A744" s="106"/>
      <c r="B744" s="106"/>
      <c r="C744" s="106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244" t="s">
        <v>331</v>
      </c>
      <c r="O744" s="244"/>
    </row>
    <row r="745" spans="1:15" ht="15.75" customHeight="1" x14ac:dyDescent="0.25">
      <c r="A745" s="105" t="s">
        <v>114</v>
      </c>
      <c r="B745" s="106"/>
      <c r="C745" s="106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</row>
    <row r="746" spans="1:15" ht="13.5" customHeight="1" thickBot="1" x14ac:dyDescent="0.25">
      <c r="A746" s="107"/>
      <c r="B746" s="106"/>
      <c r="C746" s="106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</row>
    <row r="747" spans="1:15" ht="16.5" customHeight="1" thickTop="1" thickBot="1" x14ac:dyDescent="0.25">
      <c r="A747" s="232" t="s">
        <v>1</v>
      </c>
      <c r="B747" s="233" t="s">
        <v>2</v>
      </c>
      <c r="C747" s="233" t="s">
        <v>3</v>
      </c>
      <c r="D747" s="234" t="s">
        <v>4</v>
      </c>
      <c r="E747" s="234"/>
      <c r="F747" s="234"/>
      <c r="G747" s="235" t="s">
        <v>5</v>
      </c>
      <c r="H747" s="234" t="s">
        <v>6</v>
      </c>
      <c r="I747" s="234"/>
      <c r="J747" s="234"/>
      <c r="K747" s="234"/>
      <c r="L747" s="236" t="s">
        <v>7</v>
      </c>
      <c r="M747" s="236"/>
      <c r="N747" s="236"/>
      <c r="O747" s="236"/>
    </row>
    <row r="748" spans="1:15" ht="17.25" customHeight="1" thickTop="1" thickBot="1" x14ac:dyDescent="0.25">
      <c r="A748" s="232"/>
      <c r="B748" s="233"/>
      <c r="C748" s="233"/>
      <c r="D748" s="133" t="s">
        <v>8</v>
      </c>
      <c r="E748" s="133" t="s">
        <v>9</v>
      </c>
      <c r="F748" s="133" t="s">
        <v>10</v>
      </c>
      <c r="G748" s="235"/>
      <c r="H748" s="133" t="s">
        <v>11</v>
      </c>
      <c r="I748" s="133" t="s">
        <v>12</v>
      </c>
      <c r="J748" s="133" t="s">
        <v>13</v>
      </c>
      <c r="K748" s="133" t="s">
        <v>14</v>
      </c>
      <c r="L748" s="133" t="s">
        <v>15</v>
      </c>
      <c r="M748" s="133" t="s">
        <v>16</v>
      </c>
      <c r="N748" s="133" t="s">
        <v>17</v>
      </c>
      <c r="O748" s="134" t="s">
        <v>18</v>
      </c>
    </row>
    <row r="749" spans="1:15" ht="16.5" customHeight="1" thickTop="1" x14ac:dyDescent="0.2">
      <c r="A749" s="225" t="s">
        <v>19</v>
      </c>
      <c r="B749" s="225"/>
      <c r="C749" s="110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  <c r="N749" s="135"/>
      <c r="O749" s="140"/>
    </row>
    <row r="750" spans="1:15" s="176" customFormat="1" ht="15.75" x14ac:dyDescent="0.2">
      <c r="A750" s="212" t="s">
        <v>353</v>
      </c>
      <c r="B750" s="53" t="s">
        <v>136</v>
      </c>
      <c r="C750" s="28">
        <v>70</v>
      </c>
      <c r="D750" s="29">
        <v>6.7</v>
      </c>
      <c r="E750" s="29">
        <v>9.84</v>
      </c>
      <c r="F750" s="29">
        <v>19.8</v>
      </c>
      <c r="G750" s="29">
        <v>194.56</v>
      </c>
      <c r="H750" s="29">
        <v>0.09</v>
      </c>
      <c r="I750" s="29">
        <v>0</v>
      </c>
      <c r="J750" s="29">
        <v>59</v>
      </c>
      <c r="K750" s="29">
        <v>0</v>
      </c>
      <c r="L750" s="29">
        <v>8.25</v>
      </c>
      <c r="M750" s="29">
        <v>57</v>
      </c>
      <c r="N750" s="29">
        <v>32</v>
      </c>
      <c r="O750" s="213">
        <v>5</v>
      </c>
    </row>
    <row r="751" spans="1:15" s="25" customFormat="1" ht="18" customHeight="1" x14ac:dyDescent="0.2">
      <c r="A751" s="42" t="s">
        <v>222</v>
      </c>
      <c r="B751" s="144" t="s">
        <v>142</v>
      </c>
      <c r="C751" s="185" t="s">
        <v>176</v>
      </c>
      <c r="D751" s="29">
        <v>16.399999999999999</v>
      </c>
      <c r="E751" s="29">
        <v>13.708</v>
      </c>
      <c r="F751" s="29">
        <v>60.9</v>
      </c>
      <c r="G751" s="29">
        <v>432.03199999999998</v>
      </c>
      <c r="H751" s="29">
        <v>0.21099999999999999</v>
      </c>
      <c r="I751" s="29">
        <v>1.7999999999999999E-2</v>
      </c>
      <c r="J751" s="29">
        <v>289.8</v>
      </c>
      <c r="K751" s="29">
        <v>1.085</v>
      </c>
      <c r="L751" s="29">
        <v>257.8</v>
      </c>
      <c r="M751" s="29">
        <v>173.25</v>
      </c>
      <c r="N751" s="29">
        <v>40</v>
      </c>
      <c r="O751" s="29">
        <v>6.5</v>
      </c>
    </row>
    <row r="752" spans="1:15" s="31" customFormat="1" ht="25.5" customHeight="1" x14ac:dyDescent="0.2">
      <c r="A752" s="42" t="s">
        <v>158</v>
      </c>
      <c r="B752" s="27" t="s">
        <v>27</v>
      </c>
      <c r="C752" s="28">
        <v>100</v>
      </c>
      <c r="D752" s="29">
        <v>0.8</v>
      </c>
      <c r="E752" s="29">
        <v>0.4</v>
      </c>
      <c r="F752" s="29">
        <v>8.1</v>
      </c>
      <c r="G752" s="29">
        <v>47</v>
      </c>
      <c r="H752" s="32">
        <v>0.02</v>
      </c>
      <c r="I752" s="32">
        <v>180</v>
      </c>
      <c r="J752" s="32">
        <v>0</v>
      </c>
      <c r="K752" s="32">
        <v>0.3</v>
      </c>
      <c r="L752" s="32">
        <v>40</v>
      </c>
      <c r="M752" s="32">
        <v>34</v>
      </c>
      <c r="N752" s="32">
        <v>25</v>
      </c>
      <c r="O752" s="46">
        <v>0.8</v>
      </c>
    </row>
    <row r="753" spans="1:15" s="25" customFormat="1" ht="25.5" customHeight="1" x14ac:dyDescent="0.2">
      <c r="A753" s="42" t="s">
        <v>177</v>
      </c>
      <c r="B753" s="27" t="s">
        <v>35</v>
      </c>
      <c r="C753" s="28">
        <v>200</v>
      </c>
      <c r="D753" s="29">
        <v>0.1</v>
      </c>
      <c r="E753" s="29">
        <v>0</v>
      </c>
      <c r="F753" s="29">
        <v>15.2</v>
      </c>
      <c r="G753" s="29">
        <v>61</v>
      </c>
      <c r="H753" s="29">
        <v>0</v>
      </c>
      <c r="I753" s="29">
        <v>2.8</v>
      </c>
      <c r="J753" s="29">
        <v>0</v>
      </c>
      <c r="K753" s="29">
        <v>0</v>
      </c>
      <c r="L753" s="29">
        <v>14.2</v>
      </c>
      <c r="M753" s="29">
        <v>4</v>
      </c>
      <c r="N753" s="29">
        <v>2</v>
      </c>
      <c r="O753" s="30">
        <v>0.4</v>
      </c>
    </row>
    <row r="754" spans="1:15" ht="16.5" customHeight="1" thickBot="1" x14ac:dyDescent="0.25">
      <c r="A754" s="226" t="s">
        <v>23</v>
      </c>
      <c r="B754" s="226"/>
      <c r="C754" s="184">
        <v>620</v>
      </c>
      <c r="D754" s="112">
        <f t="shared" ref="D754:O754" si="160">SUM(D750:D753)</f>
        <v>24</v>
      </c>
      <c r="E754" s="112">
        <f t="shared" si="160"/>
        <v>23.948</v>
      </c>
      <c r="F754" s="112">
        <f t="shared" si="160"/>
        <v>104</v>
      </c>
      <c r="G754" s="112">
        <f t="shared" si="160"/>
        <v>734.59199999999998</v>
      </c>
      <c r="H754" s="112">
        <f t="shared" si="160"/>
        <v>0.32100000000000001</v>
      </c>
      <c r="I754" s="112">
        <f t="shared" si="160"/>
        <v>182.81800000000001</v>
      </c>
      <c r="J754" s="112">
        <f t="shared" si="160"/>
        <v>348.8</v>
      </c>
      <c r="K754" s="112">
        <f t="shared" si="160"/>
        <v>1.385</v>
      </c>
      <c r="L754" s="112">
        <f t="shared" si="160"/>
        <v>320.25</v>
      </c>
      <c r="M754" s="112">
        <f t="shared" si="160"/>
        <v>268.25</v>
      </c>
      <c r="N754" s="112">
        <f t="shared" si="160"/>
        <v>99</v>
      </c>
      <c r="O754" s="113">
        <f t="shared" si="160"/>
        <v>12.700000000000001</v>
      </c>
    </row>
    <row r="755" spans="1:15" ht="16.5" customHeight="1" thickTop="1" x14ac:dyDescent="0.2">
      <c r="A755" s="225" t="s">
        <v>24</v>
      </c>
      <c r="B755" s="225"/>
      <c r="C755" s="137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138"/>
    </row>
    <row r="756" spans="1:15" ht="25.5" customHeight="1" x14ac:dyDescent="0.2">
      <c r="A756" s="121" t="s">
        <v>170</v>
      </c>
      <c r="B756" s="118" t="s">
        <v>29</v>
      </c>
      <c r="C756" s="177">
        <v>100</v>
      </c>
      <c r="D756" s="119">
        <v>1.1000000000000001</v>
      </c>
      <c r="E756" s="119">
        <v>6.2</v>
      </c>
      <c r="F756" s="119">
        <v>3.7</v>
      </c>
      <c r="G756" s="119">
        <v>75</v>
      </c>
      <c r="H756" s="119">
        <v>0.06</v>
      </c>
      <c r="I756" s="119">
        <v>22.1</v>
      </c>
      <c r="J756" s="119">
        <v>0</v>
      </c>
      <c r="K756" s="119">
        <v>3.3</v>
      </c>
      <c r="L756" s="119">
        <v>15</v>
      </c>
      <c r="M756" s="119">
        <v>26</v>
      </c>
      <c r="N756" s="119">
        <v>20</v>
      </c>
      <c r="O756" s="120">
        <v>0.9</v>
      </c>
    </row>
    <row r="757" spans="1:15" s="25" customFormat="1" ht="18" customHeight="1" x14ac:dyDescent="0.2">
      <c r="A757" s="42" t="s">
        <v>209</v>
      </c>
      <c r="B757" s="27" t="s">
        <v>46</v>
      </c>
      <c r="C757" s="28">
        <v>300</v>
      </c>
      <c r="D757" s="29">
        <v>2.76</v>
      </c>
      <c r="E757" s="29">
        <v>5.0999999999999996</v>
      </c>
      <c r="F757" s="29">
        <v>18.149999999999999</v>
      </c>
      <c r="G757" s="29">
        <v>129.6</v>
      </c>
      <c r="H757" s="29">
        <v>0.23399999999999999</v>
      </c>
      <c r="I757" s="29">
        <v>10.41</v>
      </c>
      <c r="J757" s="29">
        <v>321</v>
      </c>
      <c r="K757" s="29">
        <v>0.27</v>
      </c>
      <c r="L757" s="29">
        <v>22.8</v>
      </c>
      <c r="M757" s="29">
        <v>77.385999999999996</v>
      </c>
      <c r="N757" s="29">
        <v>30.6</v>
      </c>
      <c r="O757" s="29">
        <v>6.66</v>
      </c>
    </row>
    <row r="758" spans="1:15" s="25" customFormat="1" ht="18" customHeight="1" x14ac:dyDescent="0.2">
      <c r="A758" s="69" t="s">
        <v>240</v>
      </c>
      <c r="B758" s="39" t="s">
        <v>239</v>
      </c>
      <c r="C758" s="178">
        <v>200</v>
      </c>
      <c r="D758" s="41">
        <v>24.6</v>
      </c>
      <c r="E758" s="41">
        <v>21.18</v>
      </c>
      <c r="F758" s="41">
        <v>77.73</v>
      </c>
      <c r="G758" s="41">
        <v>600.28</v>
      </c>
      <c r="H758" s="41">
        <v>0.31</v>
      </c>
      <c r="I758" s="41">
        <v>5.33</v>
      </c>
      <c r="J758" s="41">
        <v>125</v>
      </c>
      <c r="K758" s="41">
        <v>0</v>
      </c>
      <c r="L758" s="41">
        <v>260.49</v>
      </c>
      <c r="M758" s="41">
        <v>30.61</v>
      </c>
      <c r="N758" s="41">
        <v>56</v>
      </c>
      <c r="O758" s="41">
        <v>10.36</v>
      </c>
    </row>
    <row r="759" spans="1:15" s="25" customFormat="1" ht="25.5" customHeight="1" x14ac:dyDescent="0.2">
      <c r="A759" s="42" t="s">
        <v>267</v>
      </c>
      <c r="B759" s="27" t="s">
        <v>61</v>
      </c>
      <c r="C759" s="28">
        <v>30</v>
      </c>
      <c r="D759" s="29">
        <v>1.98</v>
      </c>
      <c r="E759" s="29">
        <v>0.36</v>
      </c>
      <c r="F759" s="29">
        <v>10.02</v>
      </c>
      <c r="G759" s="29">
        <v>52.2</v>
      </c>
      <c r="H759" s="29">
        <v>5.3999999999999999E-2</v>
      </c>
      <c r="I759" s="29">
        <v>0</v>
      </c>
      <c r="J759" s="29">
        <v>0</v>
      </c>
      <c r="K759" s="29">
        <v>0.42</v>
      </c>
      <c r="L759" s="29">
        <v>10.5</v>
      </c>
      <c r="M759" s="29">
        <v>47.4</v>
      </c>
      <c r="N759" s="29">
        <v>14.1</v>
      </c>
      <c r="O759" s="29">
        <v>1.17</v>
      </c>
    </row>
    <row r="760" spans="1:15" s="25" customFormat="1" ht="25.5" customHeight="1" x14ac:dyDescent="0.2">
      <c r="A760" s="42" t="s">
        <v>158</v>
      </c>
      <c r="B760" s="27" t="s">
        <v>39</v>
      </c>
      <c r="C760" s="28">
        <v>100</v>
      </c>
      <c r="D760" s="29">
        <v>1.5</v>
      </c>
      <c r="E760" s="29">
        <v>0.5</v>
      </c>
      <c r="F760" s="29">
        <v>21</v>
      </c>
      <c r="G760" s="29">
        <v>96</v>
      </c>
      <c r="H760" s="29">
        <v>0.04</v>
      </c>
      <c r="I760" s="29">
        <v>10</v>
      </c>
      <c r="J760" s="29">
        <v>0</v>
      </c>
      <c r="K760" s="29">
        <v>0.4</v>
      </c>
      <c r="L760" s="29">
        <v>8</v>
      </c>
      <c r="M760" s="29">
        <v>42</v>
      </c>
      <c r="N760" s="29">
        <v>28</v>
      </c>
      <c r="O760" s="30">
        <v>0.6</v>
      </c>
    </row>
    <row r="761" spans="1:15" ht="15.75" customHeight="1" x14ac:dyDescent="0.2">
      <c r="A761" s="121" t="s">
        <v>292</v>
      </c>
      <c r="B761" s="118" t="s">
        <v>162</v>
      </c>
      <c r="C761" s="177">
        <v>200</v>
      </c>
      <c r="D761" s="119">
        <v>0.4</v>
      </c>
      <c r="E761" s="119">
        <v>0.2</v>
      </c>
      <c r="F761" s="119">
        <v>13.7</v>
      </c>
      <c r="G761" s="119">
        <v>58.2</v>
      </c>
      <c r="H761" s="119">
        <v>0.02</v>
      </c>
      <c r="I761" s="119">
        <v>16.7</v>
      </c>
      <c r="J761" s="119">
        <v>0</v>
      </c>
      <c r="K761" s="119">
        <v>0.1</v>
      </c>
      <c r="L761" s="119">
        <v>8.1</v>
      </c>
      <c r="M761" s="119">
        <v>6.4</v>
      </c>
      <c r="N761" s="119">
        <v>6.3</v>
      </c>
      <c r="O761" s="120">
        <v>0.28999999999999998</v>
      </c>
    </row>
    <row r="762" spans="1:15" ht="15.75" customHeight="1" thickBot="1" x14ac:dyDescent="0.25">
      <c r="A762" s="226" t="s">
        <v>28</v>
      </c>
      <c r="B762" s="226"/>
      <c r="C762" s="184">
        <f t="shared" ref="C762:O762" si="161">SUM(C756:C761)</f>
        <v>930</v>
      </c>
      <c r="D762" s="112">
        <f t="shared" si="161"/>
        <v>32.340000000000003</v>
      </c>
      <c r="E762" s="112">
        <f t="shared" si="161"/>
        <v>33.540000000000006</v>
      </c>
      <c r="F762" s="112">
        <f t="shared" si="161"/>
        <v>144.29999999999998</v>
      </c>
      <c r="G762" s="139">
        <f t="shared" si="161"/>
        <v>1011.2800000000001</v>
      </c>
      <c r="H762" s="112">
        <f t="shared" si="161"/>
        <v>0.71800000000000008</v>
      </c>
      <c r="I762" s="112">
        <f t="shared" si="161"/>
        <v>64.540000000000006</v>
      </c>
      <c r="J762" s="112">
        <f t="shared" si="161"/>
        <v>446</v>
      </c>
      <c r="K762" s="112">
        <f t="shared" si="161"/>
        <v>4.4899999999999993</v>
      </c>
      <c r="L762" s="112">
        <f t="shared" si="161"/>
        <v>324.89000000000004</v>
      </c>
      <c r="M762" s="112">
        <f t="shared" si="161"/>
        <v>229.79599999999999</v>
      </c>
      <c r="N762" s="112">
        <f t="shared" si="161"/>
        <v>155</v>
      </c>
      <c r="O762" s="113">
        <f t="shared" si="161"/>
        <v>19.980000000000004</v>
      </c>
    </row>
    <row r="763" spans="1:15" ht="15.75" customHeight="1" thickTop="1" x14ac:dyDescent="0.2">
      <c r="A763" s="227" t="s">
        <v>358</v>
      </c>
      <c r="B763" s="227"/>
      <c r="C763" s="122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4"/>
    </row>
    <row r="764" spans="1:15" s="25" customFormat="1" ht="18" customHeight="1" x14ac:dyDescent="0.2">
      <c r="A764" s="69" t="s">
        <v>197</v>
      </c>
      <c r="B764" s="39" t="s">
        <v>349</v>
      </c>
      <c r="C764" s="178">
        <v>100</v>
      </c>
      <c r="D764" s="41">
        <v>2.2000000000000002</v>
      </c>
      <c r="E764" s="41">
        <v>0.4</v>
      </c>
      <c r="F764" s="41">
        <v>11.2</v>
      </c>
      <c r="G764" s="41">
        <v>58</v>
      </c>
      <c r="H764" s="41">
        <v>0.02</v>
      </c>
      <c r="I764" s="41">
        <v>4.8</v>
      </c>
      <c r="J764" s="41">
        <v>0.02</v>
      </c>
      <c r="K764" s="41">
        <v>0</v>
      </c>
      <c r="L764" s="41">
        <v>3.2</v>
      </c>
      <c r="M764" s="41">
        <v>50</v>
      </c>
      <c r="N764" s="41">
        <v>0</v>
      </c>
      <c r="O764" s="41">
        <v>0.4</v>
      </c>
    </row>
    <row r="765" spans="1:15" s="37" customFormat="1" ht="15.75" customHeight="1" x14ac:dyDescent="0.2">
      <c r="A765" s="47" t="s">
        <v>241</v>
      </c>
      <c r="B765" s="38" t="s">
        <v>371</v>
      </c>
      <c r="C765" s="179">
        <v>120</v>
      </c>
      <c r="D765" s="48">
        <v>9.1</v>
      </c>
      <c r="E765" s="48">
        <v>9.4</v>
      </c>
      <c r="F765" s="48">
        <v>18.8</v>
      </c>
      <c r="G765" s="48">
        <v>195.7</v>
      </c>
      <c r="H765" s="48">
        <v>0.02</v>
      </c>
      <c r="I765" s="48">
        <v>1.998</v>
      </c>
      <c r="J765" s="48">
        <v>1.8898999999999999E-2</v>
      </c>
      <c r="K765" s="48">
        <v>0.21</v>
      </c>
      <c r="L765" s="48">
        <v>18.28</v>
      </c>
      <c r="M765" s="48">
        <v>7.7</v>
      </c>
      <c r="N765" s="48">
        <v>19.983000000000001</v>
      </c>
      <c r="O765" s="49">
        <v>0.64</v>
      </c>
    </row>
    <row r="766" spans="1:15" s="31" customFormat="1" ht="18" customHeight="1" x14ac:dyDescent="0.2">
      <c r="A766" s="42" t="s">
        <v>242</v>
      </c>
      <c r="B766" s="27" t="s">
        <v>145</v>
      </c>
      <c r="C766" s="28" t="s">
        <v>341</v>
      </c>
      <c r="D766" s="29">
        <v>4.18</v>
      </c>
      <c r="E766" s="29">
        <v>10.78</v>
      </c>
      <c r="F766" s="29">
        <v>28.89</v>
      </c>
      <c r="G766" s="29">
        <v>229.31</v>
      </c>
      <c r="H766" s="29">
        <v>0.22</v>
      </c>
      <c r="I766" s="29">
        <v>1.6</v>
      </c>
      <c r="J766" s="29">
        <v>140</v>
      </c>
      <c r="K766" s="29">
        <v>0.22</v>
      </c>
      <c r="L766" s="29">
        <v>24.2</v>
      </c>
      <c r="M766" s="29">
        <v>120</v>
      </c>
      <c r="N766" s="29">
        <v>22.45</v>
      </c>
      <c r="O766" s="30">
        <v>0.02</v>
      </c>
    </row>
    <row r="767" spans="1:15" s="25" customFormat="1" ht="25.5" customHeight="1" x14ac:dyDescent="0.2">
      <c r="A767" s="42" t="s">
        <v>267</v>
      </c>
      <c r="B767" s="27" t="s">
        <v>61</v>
      </c>
      <c r="C767" s="28">
        <v>60</v>
      </c>
      <c r="D767" s="29">
        <v>3.96</v>
      </c>
      <c r="E767" s="29">
        <v>0.72</v>
      </c>
      <c r="F767" s="29">
        <v>20.04</v>
      </c>
      <c r="G767" s="29">
        <v>104.4</v>
      </c>
      <c r="H767" s="29">
        <v>0.108</v>
      </c>
      <c r="I767" s="29">
        <v>0</v>
      </c>
      <c r="J767" s="29">
        <v>0</v>
      </c>
      <c r="K767" s="29">
        <v>0.84</v>
      </c>
      <c r="L767" s="29">
        <v>21</v>
      </c>
      <c r="M767" s="29">
        <v>94.8</v>
      </c>
      <c r="N767" s="29">
        <v>28.2</v>
      </c>
      <c r="O767" s="29">
        <v>2.34</v>
      </c>
    </row>
    <row r="768" spans="1:15" s="37" customFormat="1" ht="15.75" customHeight="1" x14ac:dyDescent="0.2">
      <c r="A768" s="42" t="s">
        <v>174</v>
      </c>
      <c r="B768" s="53" t="s">
        <v>139</v>
      </c>
      <c r="C768" s="28">
        <v>200</v>
      </c>
      <c r="D768" s="29">
        <v>0.5</v>
      </c>
      <c r="E768" s="29">
        <v>0</v>
      </c>
      <c r="F768" s="29">
        <v>27</v>
      </c>
      <c r="G768" s="29">
        <v>110</v>
      </c>
      <c r="H768" s="29">
        <v>0.01</v>
      </c>
      <c r="I768" s="29">
        <v>0.5</v>
      </c>
      <c r="J768" s="29">
        <v>0</v>
      </c>
      <c r="K768" s="29">
        <v>0</v>
      </c>
      <c r="L768" s="29">
        <v>28</v>
      </c>
      <c r="M768" s="29">
        <v>19</v>
      </c>
      <c r="N768" s="29">
        <v>7</v>
      </c>
      <c r="O768" s="30">
        <v>0.14000000000000001</v>
      </c>
    </row>
    <row r="769" spans="1:15" ht="16.5" customHeight="1" thickBot="1" x14ac:dyDescent="0.25">
      <c r="A769" s="226" t="s">
        <v>359</v>
      </c>
      <c r="B769" s="226"/>
      <c r="C769" s="184">
        <v>702</v>
      </c>
      <c r="D769" s="112">
        <f>SUM(D764:D768)</f>
        <v>19.940000000000001</v>
      </c>
      <c r="E769" s="112">
        <f>SUM(E764:E768)</f>
        <v>21.299999999999997</v>
      </c>
      <c r="F769" s="112">
        <f>SUM(F764:F768)</f>
        <v>105.93</v>
      </c>
      <c r="G769" s="112">
        <f>SUM(G764:G768)</f>
        <v>697.41</v>
      </c>
      <c r="H769" s="112">
        <f t="shared" ref="H769:O769" si="162">SUM(H764:H768)</f>
        <v>0.378</v>
      </c>
      <c r="I769" s="112">
        <f t="shared" si="162"/>
        <v>8.8979999999999997</v>
      </c>
      <c r="J769" s="112">
        <f t="shared" si="162"/>
        <v>140.03889899999999</v>
      </c>
      <c r="K769" s="112">
        <f t="shared" si="162"/>
        <v>1.27</v>
      </c>
      <c r="L769" s="112">
        <f t="shared" si="162"/>
        <v>94.68</v>
      </c>
      <c r="M769" s="112">
        <f t="shared" si="162"/>
        <v>291.5</v>
      </c>
      <c r="N769" s="112">
        <f t="shared" si="162"/>
        <v>77.632999999999996</v>
      </c>
      <c r="O769" s="113">
        <f t="shared" si="162"/>
        <v>3.54</v>
      </c>
    </row>
    <row r="770" spans="1:15" ht="16.5" customHeight="1" thickTop="1" x14ac:dyDescent="0.2">
      <c r="A770" s="225" t="s">
        <v>360</v>
      </c>
      <c r="B770" s="225"/>
      <c r="C770" s="137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138"/>
    </row>
    <row r="771" spans="1:15" s="25" customFormat="1" ht="15.75" customHeight="1" x14ac:dyDescent="0.2">
      <c r="A771" s="192" t="s">
        <v>246</v>
      </c>
      <c r="B771" s="193" t="s">
        <v>32</v>
      </c>
      <c r="C771" s="183">
        <v>250</v>
      </c>
      <c r="D771" s="194">
        <v>7.25</v>
      </c>
      <c r="E771" s="194">
        <v>6.25</v>
      </c>
      <c r="F771" s="194">
        <v>10</v>
      </c>
      <c r="G771" s="194">
        <v>125</v>
      </c>
      <c r="H771" s="194">
        <v>0.1</v>
      </c>
      <c r="I771" s="194">
        <v>14.25</v>
      </c>
      <c r="J771" s="194">
        <v>0.05</v>
      </c>
      <c r="K771" s="194">
        <v>0</v>
      </c>
      <c r="L771" s="194">
        <v>300</v>
      </c>
      <c r="M771" s="194">
        <v>225</v>
      </c>
      <c r="N771" s="194">
        <v>35</v>
      </c>
      <c r="O771" s="195">
        <v>0.25</v>
      </c>
    </row>
    <row r="772" spans="1:15" s="31" customFormat="1" ht="18" customHeight="1" x14ac:dyDescent="0.25">
      <c r="A772" s="210" t="s">
        <v>253</v>
      </c>
      <c r="B772" s="204" t="s">
        <v>263</v>
      </c>
      <c r="C772" s="205">
        <v>100</v>
      </c>
      <c r="D772" s="68">
        <v>9.6</v>
      </c>
      <c r="E772" s="68">
        <v>11.4</v>
      </c>
      <c r="F772" s="68">
        <v>66.31</v>
      </c>
      <c r="G772" s="68">
        <v>397.41</v>
      </c>
      <c r="H772" s="68">
        <v>0.09</v>
      </c>
      <c r="I772" s="68">
        <v>3.16</v>
      </c>
      <c r="J772" s="68">
        <v>0.08</v>
      </c>
      <c r="K772" s="68">
        <v>1.63</v>
      </c>
      <c r="L772" s="68">
        <v>30.15</v>
      </c>
      <c r="M772" s="68">
        <v>91.81</v>
      </c>
      <c r="N772" s="68">
        <v>28.77</v>
      </c>
      <c r="O772" s="68">
        <v>1.1499999999999999</v>
      </c>
    </row>
    <row r="773" spans="1:15" ht="16.5" customHeight="1" thickBot="1" x14ac:dyDescent="0.25">
      <c r="A773" s="226" t="s">
        <v>364</v>
      </c>
      <c r="B773" s="226"/>
      <c r="C773" s="184">
        <f>SUM(C771:C772)</f>
        <v>350</v>
      </c>
      <c r="D773" s="112">
        <f t="shared" ref="D773:O773" si="163">SUM(D771:D772)</f>
        <v>16.850000000000001</v>
      </c>
      <c r="E773" s="112">
        <f t="shared" si="163"/>
        <v>17.649999999999999</v>
      </c>
      <c r="F773" s="112">
        <f t="shared" si="163"/>
        <v>76.31</v>
      </c>
      <c r="G773" s="112">
        <f t="shared" si="163"/>
        <v>522.41000000000008</v>
      </c>
      <c r="H773" s="112">
        <f t="shared" si="163"/>
        <v>0.19</v>
      </c>
      <c r="I773" s="112">
        <f t="shared" si="163"/>
        <v>17.41</v>
      </c>
      <c r="J773" s="112">
        <f t="shared" si="163"/>
        <v>0.13</v>
      </c>
      <c r="K773" s="112">
        <f t="shared" si="163"/>
        <v>1.63</v>
      </c>
      <c r="L773" s="112">
        <f t="shared" si="163"/>
        <v>330.15</v>
      </c>
      <c r="M773" s="112">
        <f t="shared" si="163"/>
        <v>316.81</v>
      </c>
      <c r="N773" s="112">
        <f t="shared" si="163"/>
        <v>63.769999999999996</v>
      </c>
      <c r="O773" s="113">
        <f t="shared" si="163"/>
        <v>1.4</v>
      </c>
    </row>
    <row r="774" spans="1:15" ht="16.5" customHeight="1" thickTop="1" thickBot="1" x14ac:dyDescent="0.25">
      <c r="A774" s="229" t="s">
        <v>362</v>
      </c>
      <c r="B774" s="230"/>
      <c r="C774" s="128"/>
      <c r="D774" s="78">
        <f t="shared" ref="D774:O774" si="164">D754+D762+D769</f>
        <v>76.28</v>
      </c>
      <c r="E774" s="78">
        <f t="shared" si="164"/>
        <v>78.788000000000011</v>
      </c>
      <c r="F774" s="78">
        <f t="shared" si="164"/>
        <v>354.23</v>
      </c>
      <c r="G774" s="78">
        <f t="shared" si="164"/>
        <v>2443.2820000000002</v>
      </c>
      <c r="H774" s="78">
        <f t="shared" si="164"/>
        <v>1.4170000000000003</v>
      </c>
      <c r="I774" s="78">
        <f t="shared" si="164"/>
        <v>256.25600000000003</v>
      </c>
      <c r="J774" s="78">
        <f t="shared" si="164"/>
        <v>934.83889899999997</v>
      </c>
      <c r="K774" s="78">
        <f t="shared" si="164"/>
        <v>7.1449999999999996</v>
      </c>
      <c r="L774" s="78">
        <f t="shared" si="164"/>
        <v>739.82000000000016</v>
      </c>
      <c r="M774" s="78">
        <f t="shared" si="164"/>
        <v>789.54600000000005</v>
      </c>
      <c r="N774" s="78">
        <f t="shared" si="164"/>
        <v>331.63299999999998</v>
      </c>
      <c r="O774" s="78">
        <f t="shared" si="164"/>
        <v>36.220000000000006</v>
      </c>
    </row>
    <row r="775" spans="1:15" ht="16.5" customHeight="1" thickTop="1" thickBot="1" x14ac:dyDescent="0.25">
      <c r="A775" s="229" t="s">
        <v>363</v>
      </c>
      <c r="B775" s="230"/>
      <c r="C775" s="128"/>
      <c r="D775" s="78">
        <f t="shared" ref="D775:O775" si="165">D754+D762+D773</f>
        <v>73.19</v>
      </c>
      <c r="E775" s="78">
        <f t="shared" si="165"/>
        <v>75.138000000000005</v>
      </c>
      <c r="F775" s="78">
        <f t="shared" si="165"/>
        <v>324.61</v>
      </c>
      <c r="G775" s="78">
        <f t="shared" si="165"/>
        <v>2268.2820000000002</v>
      </c>
      <c r="H775" s="78">
        <f t="shared" si="165"/>
        <v>1.2290000000000001</v>
      </c>
      <c r="I775" s="78">
        <f t="shared" si="165"/>
        <v>264.76800000000003</v>
      </c>
      <c r="J775" s="78">
        <f t="shared" si="165"/>
        <v>794.93</v>
      </c>
      <c r="K775" s="78">
        <f t="shared" si="165"/>
        <v>7.504999999999999</v>
      </c>
      <c r="L775" s="78">
        <f t="shared" si="165"/>
        <v>975.29000000000008</v>
      </c>
      <c r="M775" s="78">
        <f t="shared" si="165"/>
        <v>814.85599999999999</v>
      </c>
      <c r="N775" s="78">
        <f t="shared" si="165"/>
        <v>317.77</v>
      </c>
      <c r="O775" s="78">
        <f t="shared" si="165"/>
        <v>34.080000000000005</v>
      </c>
    </row>
    <row r="776" spans="1:15" ht="17.25" customHeight="1" thickTop="1" thickBot="1" x14ac:dyDescent="0.25">
      <c r="A776" s="231" t="s">
        <v>115</v>
      </c>
      <c r="B776" s="231"/>
      <c r="C776" s="128"/>
      <c r="D776" s="78">
        <f t="shared" ref="D776:O776" si="166">D754+D762+D769+D773</f>
        <v>93.13</v>
      </c>
      <c r="E776" s="78">
        <f t="shared" si="166"/>
        <v>96.438000000000017</v>
      </c>
      <c r="F776" s="78">
        <f t="shared" si="166"/>
        <v>430.54</v>
      </c>
      <c r="G776" s="78">
        <f t="shared" si="166"/>
        <v>2965.692</v>
      </c>
      <c r="H776" s="78">
        <f t="shared" si="166"/>
        <v>1.6070000000000002</v>
      </c>
      <c r="I776" s="78">
        <f t="shared" si="166"/>
        <v>273.66600000000005</v>
      </c>
      <c r="J776" s="78">
        <f t="shared" si="166"/>
        <v>934.96889899999996</v>
      </c>
      <c r="K776" s="78">
        <f t="shared" si="166"/>
        <v>8.7749999999999986</v>
      </c>
      <c r="L776" s="78">
        <f t="shared" si="166"/>
        <v>1069.9700000000003</v>
      </c>
      <c r="M776" s="78">
        <f t="shared" si="166"/>
        <v>1106.356</v>
      </c>
      <c r="N776" s="78">
        <f t="shared" si="166"/>
        <v>395.40299999999996</v>
      </c>
      <c r="O776" s="129">
        <f t="shared" si="166"/>
        <v>37.620000000000005</v>
      </c>
    </row>
    <row r="777" spans="1:15" ht="13.5" customHeight="1" thickTop="1" x14ac:dyDescent="0.2">
      <c r="A777" s="106"/>
      <c r="B777" s="106"/>
      <c r="C777" s="106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</row>
    <row r="778" spans="1:15" ht="12.75" customHeight="1" x14ac:dyDescent="0.2">
      <c r="A778" s="106"/>
      <c r="B778" s="106"/>
      <c r="C778" s="106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244" t="s">
        <v>331</v>
      </c>
      <c r="O778" s="244"/>
    </row>
    <row r="779" spans="1:15" ht="15.75" customHeight="1" x14ac:dyDescent="0.25">
      <c r="A779" s="105" t="s">
        <v>116</v>
      </c>
      <c r="B779" s="106"/>
      <c r="C779" s="106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</row>
    <row r="780" spans="1:15" ht="13.5" customHeight="1" thickBot="1" x14ac:dyDescent="0.25">
      <c r="A780" s="107"/>
      <c r="B780" s="106"/>
      <c r="C780" s="106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</row>
    <row r="781" spans="1:15" ht="16.5" customHeight="1" thickTop="1" thickBot="1" x14ac:dyDescent="0.25">
      <c r="A781" s="232" t="s">
        <v>1</v>
      </c>
      <c r="B781" s="233" t="s">
        <v>2</v>
      </c>
      <c r="C781" s="233" t="s">
        <v>3</v>
      </c>
      <c r="D781" s="234" t="s">
        <v>4</v>
      </c>
      <c r="E781" s="234"/>
      <c r="F781" s="234"/>
      <c r="G781" s="235" t="s">
        <v>5</v>
      </c>
      <c r="H781" s="234" t="s">
        <v>6</v>
      </c>
      <c r="I781" s="234"/>
      <c r="J781" s="234"/>
      <c r="K781" s="234"/>
      <c r="L781" s="236" t="s">
        <v>7</v>
      </c>
      <c r="M781" s="236"/>
      <c r="N781" s="236"/>
      <c r="O781" s="236"/>
    </row>
    <row r="782" spans="1:15" ht="17.25" customHeight="1" thickTop="1" thickBot="1" x14ac:dyDescent="0.25">
      <c r="A782" s="232"/>
      <c r="B782" s="233"/>
      <c r="C782" s="233"/>
      <c r="D782" s="133" t="s">
        <v>8</v>
      </c>
      <c r="E782" s="133" t="s">
        <v>9</v>
      </c>
      <c r="F782" s="133" t="s">
        <v>10</v>
      </c>
      <c r="G782" s="235"/>
      <c r="H782" s="133" t="s">
        <v>11</v>
      </c>
      <c r="I782" s="133" t="s">
        <v>12</v>
      </c>
      <c r="J782" s="133" t="s">
        <v>13</v>
      </c>
      <c r="K782" s="133" t="s">
        <v>14</v>
      </c>
      <c r="L782" s="133" t="s">
        <v>15</v>
      </c>
      <c r="M782" s="133" t="s">
        <v>16</v>
      </c>
      <c r="N782" s="133" t="s">
        <v>17</v>
      </c>
      <c r="O782" s="134" t="s">
        <v>18</v>
      </c>
    </row>
    <row r="783" spans="1:15" ht="16.5" customHeight="1" thickTop="1" x14ac:dyDescent="0.2">
      <c r="A783" s="225" t="s">
        <v>19</v>
      </c>
      <c r="B783" s="225"/>
      <c r="C783" s="110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  <c r="N783" s="135"/>
      <c r="O783" s="140"/>
    </row>
    <row r="784" spans="1:15" s="60" customFormat="1" ht="18" customHeight="1" x14ac:dyDescent="0.2">
      <c r="A784" s="69" t="s">
        <v>226</v>
      </c>
      <c r="B784" s="153" t="s">
        <v>147</v>
      </c>
      <c r="C784" s="189" t="s">
        <v>187</v>
      </c>
      <c r="D784" s="86">
        <v>20.350000000000001</v>
      </c>
      <c r="E784" s="86">
        <v>21.73</v>
      </c>
      <c r="F784" s="86">
        <v>71.540000000000006</v>
      </c>
      <c r="G784" s="86">
        <v>561.77</v>
      </c>
      <c r="H784" s="86">
        <v>0.26</v>
      </c>
      <c r="I784" s="86">
        <v>4.5999999999999996</v>
      </c>
      <c r="J784" s="86">
        <v>120</v>
      </c>
      <c r="K784" s="86">
        <v>5.5</v>
      </c>
      <c r="L784" s="86">
        <v>165.53</v>
      </c>
      <c r="M784" s="86">
        <v>128.69</v>
      </c>
      <c r="N784" s="86">
        <v>21</v>
      </c>
      <c r="O784" s="86">
        <v>1.8</v>
      </c>
    </row>
    <row r="785" spans="1:15" s="35" customFormat="1" ht="25.5" customHeight="1" x14ac:dyDescent="0.2">
      <c r="A785" s="47" t="s">
        <v>158</v>
      </c>
      <c r="B785" s="38" t="s">
        <v>62</v>
      </c>
      <c r="C785" s="179">
        <v>120</v>
      </c>
      <c r="D785" s="48">
        <v>0.48</v>
      </c>
      <c r="E785" s="48">
        <v>0.48</v>
      </c>
      <c r="F785" s="48">
        <v>11.76</v>
      </c>
      <c r="G785" s="48">
        <v>56.4</v>
      </c>
      <c r="H785" s="48">
        <v>3.5999999999999997E-2</v>
      </c>
      <c r="I785" s="48">
        <v>12</v>
      </c>
      <c r="J785" s="48">
        <v>0</v>
      </c>
      <c r="K785" s="48">
        <v>0.24</v>
      </c>
      <c r="L785" s="48">
        <v>19.2</v>
      </c>
      <c r="M785" s="48">
        <v>13.2</v>
      </c>
      <c r="N785" s="48">
        <v>10.8</v>
      </c>
      <c r="O785" s="49">
        <v>2.64</v>
      </c>
    </row>
    <row r="786" spans="1:15" s="31" customFormat="1" ht="18" customHeight="1" x14ac:dyDescent="0.2">
      <c r="A786" s="91" t="s">
        <v>302</v>
      </c>
      <c r="B786" s="39" t="s">
        <v>48</v>
      </c>
      <c r="C786" s="178">
        <v>200</v>
      </c>
      <c r="D786" s="41">
        <v>2</v>
      </c>
      <c r="E786" s="41">
        <v>1.85</v>
      </c>
      <c r="F786" s="41">
        <v>14.6</v>
      </c>
      <c r="G786" s="41">
        <v>83</v>
      </c>
      <c r="H786" s="41">
        <v>0.04</v>
      </c>
      <c r="I786" s="41">
        <v>0.03</v>
      </c>
      <c r="J786" s="41">
        <v>0.01</v>
      </c>
      <c r="K786" s="41">
        <v>0</v>
      </c>
      <c r="L786" s="41">
        <v>115.82</v>
      </c>
      <c r="M786" s="41">
        <v>93</v>
      </c>
      <c r="N786" s="41">
        <v>15</v>
      </c>
      <c r="O786" s="54">
        <v>0.87</v>
      </c>
    </row>
    <row r="787" spans="1:15" ht="16.5" customHeight="1" thickBot="1" x14ac:dyDescent="0.25">
      <c r="A787" s="226" t="s">
        <v>23</v>
      </c>
      <c r="B787" s="226"/>
      <c r="C787" s="184">
        <v>550</v>
      </c>
      <c r="D787" s="112">
        <f t="shared" ref="D787:O787" si="167">SUM(D784:D786)</f>
        <v>22.830000000000002</v>
      </c>
      <c r="E787" s="112">
        <f t="shared" si="167"/>
        <v>24.060000000000002</v>
      </c>
      <c r="F787" s="112">
        <f t="shared" si="167"/>
        <v>97.9</v>
      </c>
      <c r="G787" s="112">
        <f t="shared" si="167"/>
        <v>701.17</v>
      </c>
      <c r="H787" s="112">
        <f t="shared" si="167"/>
        <v>0.33599999999999997</v>
      </c>
      <c r="I787" s="112">
        <f t="shared" si="167"/>
        <v>16.630000000000003</v>
      </c>
      <c r="J787" s="112">
        <f t="shared" si="167"/>
        <v>120.01</v>
      </c>
      <c r="K787" s="112">
        <f t="shared" si="167"/>
        <v>5.74</v>
      </c>
      <c r="L787" s="112">
        <f t="shared" si="167"/>
        <v>300.54999999999995</v>
      </c>
      <c r="M787" s="112">
        <f t="shared" si="167"/>
        <v>234.89</v>
      </c>
      <c r="N787" s="112">
        <f t="shared" si="167"/>
        <v>46.8</v>
      </c>
      <c r="O787" s="113">
        <f t="shared" si="167"/>
        <v>5.3100000000000005</v>
      </c>
    </row>
    <row r="788" spans="1:15" ht="16.5" customHeight="1" thickTop="1" x14ac:dyDescent="0.2">
      <c r="A788" s="225" t="s">
        <v>24</v>
      </c>
      <c r="B788" s="225"/>
      <c r="C788" s="137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138"/>
    </row>
    <row r="789" spans="1:15" ht="15.75" customHeight="1" x14ac:dyDescent="0.2">
      <c r="A789" s="121" t="s">
        <v>244</v>
      </c>
      <c r="B789" s="118" t="s">
        <v>37</v>
      </c>
      <c r="C789" s="177">
        <v>100</v>
      </c>
      <c r="D789" s="119">
        <v>2.4</v>
      </c>
      <c r="E789" s="119">
        <v>7.4</v>
      </c>
      <c r="F789" s="119">
        <v>2.5</v>
      </c>
      <c r="G789" s="119">
        <v>86</v>
      </c>
      <c r="H789" s="119">
        <v>3.3000000000000002E-2</v>
      </c>
      <c r="I789" s="119">
        <v>13.5</v>
      </c>
      <c r="J789" s="119">
        <v>3.3000000000000002E-2</v>
      </c>
      <c r="K789" s="119">
        <v>2.8</v>
      </c>
      <c r="L789" s="119">
        <v>33</v>
      </c>
      <c r="M789" s="119">
        <v>57</v>
      </c>
      <c r="N789" s="119">
        <v>12</v>
      </c>
      <c r="O789" s="120">
        <v>1</v>
      </c>
    </row>
    <row r="790" spans="1:15" s="35" customFormat="1" ht="15.75" customHeight="1" x14ac:dyDescent="0.2">
      <c r="A790" s="47" t="s">
        <v>304</v>
      </c>
      <c r="B790" s="38" t="s">
        <v>245</v>
      </c>
      <c r="C790" s="179">
        <v>250</v>
      </c>
      <c r="D790" s="48">
        <v>8.25</v>
      </c>
      <c r="E790" s="48">
        <v>9</v>
      </c>
      <c r="F790" s="48">
        <v>66.5</v>
      </c>
      <c r="G790" s="48">
        <v>380</v>
      </c>
      <c r="H790" s="48">
        <v>0.15</v>
      </c>
      <c r="I790" s="48">
        <v>58.75</v>
      </c>
      <c r="J790" s="48">
        <v>230</v>
      </c>
      <c r="K790" s="48">
        <v>28.75</v>
      </c>
      <c r="L790" s="48">
        <v>0.02</v>
      </c>
      <c r="M790" s="48">
        <v>0</v>
      </c>
      <c r="N790" s="48">
        <v>0.01</v>
      </c>
      <c r="O790" s="49">
        <v>0</v>
      </c>
    </row>
    <row r="791" spans="1:15" s="25" customFormat="1" ht="15.75" customHeight="1" x14ac:dyDescent="0.2">
      <c r="A791" s="42" t="s">
        <v>243</v>
      </c>
      <c r="B791" s="27" t="s">
        <v>70</v>
      </c>
      <c r="C791" s="28" t="s">
        <v>38</v>
      </c>
      <c r="D791" s="29">
        <v>16.98</v>
      </c>
      <c r="E791" s="29">
        <v>17.600000000000001</v>
      </c>
      <c r="F791" s="29">
        <v>34.1</v>
      </c>
      <c r="G791" s="29">
        <v>362.72</v>
      </c>
      <c r="H791" s="29">
        <v>1E-3</v>
      </c>
      <c r="I791" s="29">
        <v>4.5999999999999996</v>
      </c>
      <c r="J791" s="29">
        <v>160</v>
      </c>
      <c r="K791" s="29">
        <v>0.01</v>
      </c>
      <c r="L791" s="29">
        <v>184.66</v>
      </c>
      <c r="M791" s="29">
        <v>140.66999999999999</v>
      </c>
      <c r="N791" s="29">
        <v>2.27</v>
      </c>
      <c r="O791" s="30">
        <v>0.06</v>
      </c>
    </row>
    <row r="792" spans="1:15" s="25" customFormat="1" ht="25.5" customHeight="1" x14ac:dyDescent="0.2">
      <c r="A792" s="42" t="s">
        <v>166</v>
      </c>
      <c r="B792" s="27" t="s">
        <v>20</v>
      </c>
      <c r="C792" s="28">
        <v>40</v>
      </c>
      <c r="D792" s="29">
        <v>3.04</v>
      </c>
      <c r="E792" s="29">
        <v>0.32</v>
      </c>
      <c r="F792" s="29">
        <v>19.68</v>
      </c>
      <c r="G792" s="29">
        <v>94</v>
      </c>
      <c r="H792" s="29">
        <v>4.4000000000000004E-2</v>
      </c>
      <c r="I792" s="29">
        <v>0</v>
      </c>
      <c r="J792" s="29">
        <v>0</v>
      </c>
      <c r="K792" s="29">
        <v>0.44</v>
      </c>
      <c r="L792" s="29">
        <v>8</v>
      </c>
      <c r="M792" s="29">
        <v>26</v>
      </c>
      <c r="N792" s="29">
        <v>5.6</v>
      </c>
      <c r="O792" s="29">
        <v>0.44</v>
      </c>
    </row>
    <row r="793" spans="1:15" s="25" customFormat="1" ht="25.5" customHeight="1" x14ac:dyDescent="0.2">
      <c r="A793" s="42" t="s">
        <v>158</v>
      </c>
      <c r="B793" s="27" t="s">
        <v>36</v>
      </c>
      <c r="C793" s="28">
        <v>100</v>
      </c>
      <c r="D793" s="32">
        <v>0.9</v>
      </c>
      <c r="E793" s="32">
        <v>0.2</v>
      </c>
      <c r="F793" s="32">
        <v>8.1</v>
      </c>
      <c r="G793" s="32">
        <v>43</v>
      </c>
      <c r="H793" s="32">
        <v>0.04</v>
      </c>
      <c r="I793" s="32">
        <v>60</v>
      </c>
      <c r="J793" s="32">
        <v>0</v>
      </c>
      <c r="K793" s="32">
        <v>0.2</v>
      </c>
      <c r="L793" s="32">
        <v>34</v>
      </c>
      <c r="M793" s="32">
        <v>23</v>
      </c>
      <c r="N793" s="32">
        <v>13</v>
      </c>
      <c r="O793" s="46">
        <v>0.3</v>
      </c>
    </row>
    <row r="794" spans="1:15" ht="16.5" customHeight="1" x14ac:dyDescent="0.2">
      <c r="A794" s="121" t="s">
        <v>291</v>
      </c>
      <c r="B794" s="118" t="s">
        <v>223</v>
      </c>
      <c r="C794" s="177">
        <v>200</v>
      </c>
      <c r="D794" s="119">
        <v>0.2</v>
      </c>
      <c r="E794" s="119">
        <v>0.1</v>
      </c>
      <c r="F794" s="119">
        <v>10.7</v>
      </c>
      <c r="G794" s="119">
        <v>44</v>
      </c>
      <c r="H794" s="119">
        <v>0.01</v>
      </c>
      <c r="I794" s="119">
        <v>28.4</v>
      </c>
      <c r="J794" s="119">
        <v>0</v>
      </c>
      <c r="K794" s="119">
        <v>0.1</v>
      </c>
      <c r="L794" s="119">
        <v>7.5</v>
      </c>
      <c r="M794" s="119">
        <v>6.4</v>
      </c>
      <c r="N794" s="119">
        <v>6.1</v>
      </c>
      <c r="O794" s="120">
        <v>0.28999999999999998</v>
      </c>
    </row>
    <row r="795" spans="1:15" ht="16.5" customHeight="1" thickBot="1" x14ac:dyDescent="0.25">
      <c r="A795" s="226" t="s">
        <v>28</v>
      </c>
      <c r="B795" s="226"/>
      <c r="C795" s="184">
        <v>890</v>
      </c>
      <c r="D795" s="112">
        <f>SUM(D789:D794)</f>
        <v>31.77</v>
      </c>
      <c r="E795" s="112">
        <f>SUM(E789:E794)</f>
        <v>34.620000000000005</v>
      </c>
      <c r="F795" s="112">
        <f>SUM(F789:F794)</f>
        <v>141.57999999999998</v>
      </c>
      <c r="G795" s="112">
        <v>958.5</v>
      </c>
      <c r="H795" s="112">
        <f t="shared" ref="H795:O795" si="168">SUM(H789:H794)</f>
        <v>0.27800000000000002</v>
      </c>
      <c r="I795" s="112">
        <f t="shared" si="168"/>
        <v>165.25</v>
      </c>
      <c r="J795" s="112">
        <f t="shared" si="168"/>
        <v>390.03300000000002</v>
      </c>
      <c r="K795" s="112">
        <f t="shared" si="168"/>
        <v>32.300000000000004</v>
      </c>
      <c r="L795" s="112">
        <f t="shared" si="168"/>
        <v>267.18</v>
      </c>
      <c r="M795" s="112">
        <f t="shared" si="168"/>
        <v>253.07</v>
      </c>
      <c r="N795" s="112">
        <f t="shared" si="168"/>
        <v>38.979999999999997</v>
      </c>
      <c r="O795" s="113">
        <f t="shared" si="168"/>
        <v>2.09</v>
      </c>
    </row>
    <row r="796" spans="1:15" ht="16.5" customHeight="1" thickTop="1" x14ac:dyDescent="0.2">
      <c r="A796" s="227" t="s">
        <v>358</v>
      </c>
      <c r="B796" s="227"/>
      <c r="C796" s="122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4"/>
    </row>
    <row r="797" spans="1:15" s="25" customFormat="1" ht="18" customHeight="1" x14ac:dyDescent="0.2">
      <c r="A797" s="42" t="s">
        <v>298</v>
      </c>
      <c r="B797" s="53" t="s">
        <v>205</v>
      </c>
      <c r="C797" s="28">
        <v>180</v>
      </c>
      <c r="D797" s="29">
        <v>21.34</v>
      </c>
      <c r="E797" s="29">
        <v>23.04</v>
      </c>
      <c r="F797" s="29">
        <v>47.99</v>
      </c>
      <c r="G797" s="29">
        <v>473.99</v>
      </c>
      <c r="H797" s="29">
        <v>0.12</v>
      </c>
      <c r="I797" s="29">
        <v>0.53</v>
      </c>
      <c r="J797" s="29">
        <v>0.12</v>
      </c>
      <c r="K797" s="29">
        <v>1.07</v>
      </c>
      <c r="L797" s="29">
        <v>273.33</v>
      </c>
      <c r="M797" s="29">
        <v>410.7</v>
      </c>
      <c r="N797" s="29">
        <v>42.7</v>
      </c>
      <c r="O797" s="29">
        <v>1</v>
      </c>
    </row>
    <row r="798" spans="1:15" s="25" customFormat="1" ht="15.75" customHeight="1" x14ac:dyDescent="0.2">
      <c r="A798" s="220" t="s">
        <v>367</v>
      </c>
      <c r="B798" s="23" t="s">
        <v>355</v>
      </c>
      <c r="C798" s="183">
        <v>70</v>
      </c>
      <c r="D798" s="24">
        <v>0.14000000000000001</v>
      </c>
      <c r="E798" s="24">
        <v>3.5000000000000003E-2</v>
      </c>
      <c r="F798" s="24">
        <v>14.58</v>
      </c>
      <c r="G798" s="24">
        <v>59.2</v>
      </c>
      <c r="H798" s="24">
        <v>0.01</v>
      </c>
      <c r="I798" s="24">
        <v>0.876</v>
      </c>
      <c r="J798" s="24">
        <v>0</v>
      </c>
      <c r="K798" s="24">
        <v>0</v>
      </c>
      <c r="L798" s="24">
        <v>1.5</v>
      </c>
      <c r="M798" s="24">
        <v>1.3</v>
      </c>
      <c r="N798" s="24">
        <v>3.5</v>
      </c>
      <c r="O798" s="219">
        <v>0.15</v>
      </c>
    </row>
    <row r="799" spans="1:15" s="25" customFormat="1" ht="25.5" customHeight="1" x14ac:dyDescent="0.2">
      <c r="A799" s="42" t="s">
        <v>158</v>
      </c>
      <c r="B799" s="27" t="s">
        <v>138</v>
      </c>
      <c r="C799" s="28">
        <v>150</v>
      </c>
      <c r="D799" s="29">
        <v>0.9</v>
      </c>
      <c r="E799" s="29">
        <v>0.9</v>
      </c>
      <c r="F799" s="29">
        <v>23.1</v>
      </c>
      <c r="G799" s="29">
        <v>108</v>
      </c>
      <c r="H799" s="29">
        <v>7.4999999999999997E-2</v>
      </c>
      <c r="I799" s="29">
        <v>9</v>
      </c>
      <c r="J799" s="29">
        <v>0</v>
      </c>
      <c r="K799" s="29">
        <v>0.6</v>
      </c>
      <c r="L799" s="29">
        <v>45</v>
      </c>
      <c r="M799" s="29">
        <v>25.5</v>
      </c>
      <c r="N799" s="29">
        <v>33</v>
      </c>
      <c r="O799" s="29">
        <v>0.9</v>
      </c>
    </row>
    <row r="800" spans="1:15" s="25" customFormat="1" ht="15.75" customHeight="1" x14ac:dyDescent="0.2">
      <c r="A800" s="65" t="s">
        <v>310</v>
      </c>
      <c r="B800" s="53" t="s">
        <v>311</v>
      </c>
      <c r="C800" s="28">
        <v>200</v>
      </c>
      <c r="D800" s="29">
        <v>0.2</v>
      </c>
      <c r="E800" s="29">
        <v>0.2</v>
      </c>
      <c r="F800" s="29">
        <v>22</v>
      </c>
      <c r="G800" s="29">
        <v>90</v>
      </c>
      <c r="H800" s="29">
        <v>0</v>
      </c>
      <c r="I800" s="29">
        <v>0.5</v>
      </c>
      <c r="J800" s="29">
        <v>0</v>
      </c>
      <c r="K800" s="29">
        <v>0.1</v>
      </c>
      <c r="L800" s="29">
        <v>4.4000000000000004</v>
      </c>
      <c r="M800" s="29">
        <v>4.7</v>
      </c>
      <c r="N800" s="29">
        <v>0.7</v>
      </c>
      <c r="O800" s="30">
        <v>0.06</v>
      </c>
    </row>
    <row r="801" spans="1:15" ht="16.5" customHeight="1" thickBot="1" x14ac:dyDescent="0.25">
      <c r="A801" s="226" t="s">
        <v>359</v>
      </c>
      <c r="B801" s="226"/>
      <c r="C801" s="184">
        <f>SUM(C797:C800)</f>
        <v>600</v>
      </c>
      <c r="D801" s="112">
        <f t="shared" ref="D801:O801" si="169">SUM(D797:D800)</f>
        <v>22.58</v>
      </c>
      <c r="E801" s="112">
        <f t="shared" si="169"/>
        <v>24.174999999999997</v>
      </c>
      <c r="F801" s="112">
        <f t="shared" si="169"/>
        <v>107.67</v>
      </c>
      <c r="G801" s="112">
        <f t="shared" si="169"/>
        <v>731.19</v>
      </c>
      <c r="H801" s="112">
        <f t="shared" si="169"/>
        <v>0.20500000000000002</v>
      </c>
      <c r="I801" s="112">
        <f t="shared" si="169"/>
        <v>10.906000000000001</v>
      </c>
      <c r="J801" s="112">
        <f t="shared" si="169"/>
        <v>0.12</v>
      </c>
      <c r="K801" s="112">
        <f t="shared" si="169"/>
        <v>1.77</v>
      </c>
      <c r="L801" s="112">
        <f t="shared" si="169"/>
        <v>324.22999999999996</v>
      </c>
      <c r="M801" s="112">
        <f t="shared" si="169"/>
        <v>442.2</v>
      </c>
      <c r="N801" s="112">
        <f t="shared" si="169"/>
        <v>79.900000000000006</v>
      </c>
      <c r="O801" s="113">
        <f t="shared" si="169"/>
        <v>2.11</v>
      </c>
    </row>
    <row r="802" spans="1:15" ht="16.5" customHeight="1" thickTop="1" x14ac:dyDescent="0.2">
      <c r="A802" s="225" t="s">
        <v>360</v>
      </c>
      <c r="B802" s="225"/>
      <c r="C802" s="137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138"/>
    </row>
    <row r="803" spans="1:15" s="25" customFormat="1" ht="24" customHeight="1" x14ac:dyDescent="0.2">
      <c r="A803" s="196" t="s">
        <v>350</v>
      </c>
      <c r="B803" s="27" t="s">
        <v>247</v>
      </c>
      <c r="C803" s="28">
        <v>250</v>
      </c>
      <c r="D803" s="32">
        <v>7.25</v>
      </c>
      <c r="E803" s="32">
        <v>3.75</v>
      </c>
      <c r="F803" s="32">
        <v>28.5</v>
      </c>
      <c r="G803" s="32">
        <v>177.5</v>
      </c>
      <c r="H803" s="32">
        <v>0.08</v>
      </c>
      <c r="I803" s="32">
        <v>1.5</v>
      </c>
      <c r="J803" s="32">
        <v>0.03</v>
      </c>
      <c r="K803" s="32">
        <v>0</v>
      </c>
      <c r="L803" s="32">
        <v>310</v>
      </c>
      <c r="M803" s="32">
        <v>237.5</v>
      </c>
      <c r="N803" s="32">
        <v>37.5</v>
      </c>
      <c r="O803" s="46">
        <v>0.25</v>
      </c>
    </row>
    <row r="804" spans="1:15" s="31" customFormat="1" ht="25.5" x14ac:dyDescent="0.2">
      <c r="A804" s="203" t="s">
        <v>255</v>
      </c>
      <c r="B804" s="61" t="s">
        <v>256</v>
      </c>
      <c r="C804" s="70">
        <v>100</v>
      </c>
      <c r="D804" s="68">
        <v>13.33</v>
      </c>
      <c r="E804" s="68">
        <v>15</v>
      </c>
      <c r="F804" s="68">
        <v>87.2</v>
      </c>
      <c r="G804" s="68">
        <v>537</v>
      </c>
      <c r="H804" s="68">
        <v>0.12</v>
      </c>
      <c r="I804" s="68">
        <v>0.17</v>
      </c>
      <c r="J804" s="68">
        <v>0.13</v>
      </c>
      <c r="K804" s="68">
        <v>1.2</v>
      </c>
      <c r="L804" s="68">
        <v>31.7</v>
      </c>
      <c r="M804" s="68">
        <v>95</v>
      </c>
      <c r="N804" s="68">
        <v>20</v>
      </c>
      <c r="O804" s="68">
        <v>1.33</v>
      </c>
    </row>
    <row r="805" spans="1:15" ht="16.5" customHeight="1" thickBot="1" x14ac:dyDescent="0.25">
      <c r="A805" s="226" t="s">
        <v>364</v>
      </c>
      <c r="B805" s="226"/>
      <c r="C805" s="184">
        <f>SUM(C803:C804)</f>
        <v>350</v>
      </c>
      <c r="D805" s="112">
        <f t="shared" ref="D805:O805" si="170">SUM(D803:D804)</f>
        <v>20.58</v>
      </c>
      <c r="E805" s="112">
        <f t="shared" si="170"/>
        <v>18.75</v>
      </c>
      <c r="F805" s="112">
        <f t="shared" si="170"/>
        <v>115.7</v>
      </c>
      <c r="G805" s="112">
        <f t="shared" si="170"/>
        <v>714.5</v>
      </c>
      <c r="H805" s="112">
        <f t="shared" si="170"/>
        <v>0.2</v>
      </c>
      <c r="I805" s="112">
        <f t="shared" si="170"/>
        <v>1.67</v>
      </c>
      <c r="J805" s="112">
        <f t="shared" si="170"/>
        <v>0.16</v>
      </c>
      <c r="K805" s="112">
        <f t="shared" si="170"/>
        <v>1.2</v>
      </c>
      <c r="L805" s="112">
        <f t="shared" si="170"/>
        <v>341.7</v>
      </c>
      <c r="M805" s="112">
        <f t="shared" si="170"/>
        <v>332.5</v>
      </c>
      <c r="N805" s="112">
        <f t="shared" si="170"/>
        <v>57.5</v>
      </c>
      <c r="O805" s="113">
        <f t="shared" si="170"/>
        <v>1.58</v>
      </c>
    </row>
    <row r="806" spans="1:15" ht="16.5" customHeight="1" thickTop="1" thickBot="1" x14ac:dyDescent="0.25">
      <c r="A806" s="229" t="s">
        <v>362</v>
      </c>
      <c r="B806" s="230"/>
      <c r="C806" s="128"/>
      <c r="D806" s="78">
        <f>D787+D795+D801</f>
        <v>77.180000000000007</v>
      </c>
      <c r="E806" s="78">
        <f t="shared" ref="E806:O806" si="171">E787+E795+E801</f>
        <v>82.855000000000004</v>
      </c>
      <c r="F806" s="78">
        <f t="shared" si="171"/>
        <v>347.15</v>
      </c>
      <c r="G806" s="78">
        <f t="shared" si="171"/>
        <v>2390.86</v>
      </c>
      <c r="H806" s="78">
        <f t="shared" si="171"/>
        <v>0.81899999999999995</v>
      </c>
      <c r="I806" s="78">
        <f t="shared" si="171"/>
        <v>192.786</v>
      </c>
      <c r="J806" s="78">
        <f t="shared" si="171"/>
        <v>510.16300000000001</v>
      </c>
      <c r="K806" s="78">
        <f t="shared" si="171"/>
        <v>39.810000000000009</v>
      </c>
      <c r="L806" s="78">
        <f t="shared" si="171"/>
        <v>891.96</v>
      </c>
      <c r="M806" s="78">
        <f t="shared" si="171"/>
        <v>930.16</v>
      </c>
      <c r="N806" s="78">
        <f t="shared" si="171"/>
        <v>165.68</v>
      </c>
      <c r="O806" s="78">
        <f t="shared" si="171"/>
        <v>9.51</v>
      </c>
    </row>
    <row r="807" spans="1:15" ht="16.5" customHeight="1" thickTop="1" thickBot="1" x14ac:dyDescent="0.25">
      <c r="A807" s="229" t="s">
        <v>363</v>
      </c>
      <c r="B807" s="230"/>
      <c r="C807" s="128"/>
      <c r="D807" s="78">
        <f>D787+D795+D805</f>
        <v>75.180000000000007</v>
      </c>
      <c r="E807" s="78">
        <f t="shared" ref="E807:O807" si="172">E787+E795+E805</f>
        <v>77.430000000000007</v>
      </c>
      <c r="F807" s="78">
        <f t="shared" si="172"/>
        <v>355.18</v>
      </c>
      <c r="G807" s="78">
        <f t="shared" si="172"/>
        <v>2374.17</v>
      </c>
      <c r="H807" s="78">
        <f t="shared" si="172"/>
        <v>0.81400000000000006</v>
      </c>
      <c r="I807" s="78">
        <f t="shared" si="172"/>
        <v>183.54999999999998</v>
      </c>
      <c r="J807" s="78">
        <f t="shared" si="172"/>
        <v>510.20300000000003</v>
      </c>
      <c r="K807" s="78">
        <f t="shared" si="172"/>
        <v>39.240000000000009</v>
      </c>
      <c r="L807" s="78">
        <f t="shared" si="172"/>
        <v>909.43000000000006</v>
      </c>
      <c r="M807" s="78">
        <f t="shared" si="172"/>
        <v>820.46</v>
      </c>
      <c r="N807" s="78">
        <f t="shared" si="172"/>
        <v>143.28</v>
      </c>
      <c r="O807" s="78">
        <f t="shared" si="172"/>
        <v>8.98</v>
      </c>
    </row>
    <row r="808" spans="1:15" ht="17.25" customHeight="1" thickTop="1" thickBot="1" x14ac:dyDescent="0.25">
      <c r="A808" s="231" t="s">
        <v>117</v>
      </c>
      <c r="B808" s="231"/>
      <c r="C808" s="128"/>
      <c r="D808" s="78">
        <f t="shared" ref="D808:O808" si="173">D787+D795+D801+D805</f>
        <v>97.76</v>
      </c>
      <c r="E808" s="78">
        <f t="shared" si="173"/>
        <v>101.605</v>
      </c>
      <c r="F808" s="78">
        <f t="shared" si="173"/>
        <v>462.84999999999997</v>
      </c>
      <c r="G808" s="78">
        <f t="shared" si="173"/>
        <v>3105.36</v>
      </c>
      <c r="H808" s="78">
        <f t="shared" si="173"/>
        <v>1.0189999999999999</v>
      </c>
      <c r="I808" s="78">
        <f t="shared" si="173"/>
        <v>194.45599999999999</v>
      </c>
      <c r="J808" s="78">
        <f t="shared" si="173"/>
        <v>510.32300000000004</v>
      </c>
      <c r="K808" s="78">
        <f t="shared" si="173"/>
        <v>41.010000000000012</v>
      </c>
      <c r="L808" s="78">
        <f t="shared" si="173"/>
        <v>1233.6600000000001</v>
      </c>
      <c r="M808" s="78">
        <f t="shared" si="173"/>
        <v>1262.6599999999999</v>
      </c>
      <c r="N808" s="78">
        <f t="shared" si="173"/>
        <v>223.18</v>
      </c>
      <c r="O808" s="129">
        <f t="shared" si="173"/>
        <v>11.09</v>
      </c>
    </row>
    <row r="809" spans="1:15" ht="16.5" customHeight="1" thickTop="1" x14ac:dyDescent="0.2">
      <c r="A809" s="159"/>
      <c r="B809" s="159"/>
      <c r="C809" s="160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</row>
    <row r="810" spans="1:15" ht="12.75" customHeight="1" x14ac:dyDescent="0.2"/>
  </sheetData>
  <sheetProtection selectLockedCells="1" selectUnlockedCells="1"/>
  <autoFilter ref="A1:O810"/>
  <mergeCells count="456">
    <mergeCell ref="A749:B749"/>
    <mergeCell ref="A754:B754"/>
    <mergeCell ref="A805:B805"/>
    <mergeCell ref="A806:B806"/>
    <mergeCell ref="A807:B807"/>
    <mergeCell ref="A808:B808"/>
    <mergeCell ref="A776:B776"/>
    <mergeCell ref="N778:O778"/>
    <mergeCell ref="A781:A782"/>
    <mergeCell ref="B781:B782"/>
    <mergeCell ref="C781:C782"/>
    <mergeCell ref="D781:F781"/>
    <mergeCell ref="G781:G782"/>
    <mergeCell ref="H781:K781"/>
    <mergeCell ref="L781:O781"/>
    <mergeCell ref="A802:B802"/>
    <mergeCell ref="A801:B801"/>
    <mergeCell ref="A783:B783"/>
    <mergeCell ref="A787:B787"/>
    <mergeCell ref="A788:B788"/>
    <mergeCell ref="A795:B795"/>
    <mergeCell ref="A796:B796"/>
    <mergeCell ref="A770:B770"/>
    <mergeCell ref="A773:B773"/>
    <mergeCell ref="A721:B721"/>
    <mergeCell ref="A729:B729"/>
    <mergeCell ref="A730:B730"/>
    <mergeCell ref="A735:B735"/>
    <mergeCell ref="A740:B740"/>
    <mergeCell ref="A741:B741"/>
    <mergeCell ref="A742:B742"/>
    <mergeCell ref="N744:O744"/>
    <mergeCell ref="A747:A748"/>
    <mergeCell ref="B747:B748"/>
    <mergeCell ref="C747:C748"/>
    <mergeCell ref="D747:F747"/>
    <mergeCell ref="G747:G748"/>
    <mergeCell ref="H747:K747"/>
    <mergeCell ref="L747:O747"/>
    <mergeCell ref="A694:B694"/>
    <mergeCell ref="A695:B695"/>
    <mergeCell ref="A701:B701"/>
    <mergeCell ref="A706:B706"/>
    <mergeCell ref="A707:B707"/>
    <mergeCell ref="A708:B708"/>
    <mergeCell ref="A705:B705"/>
    <mergeCell ref="A702:B702"/>
    <mergeCell ref="A720:B720"/>
    <mergeCell ref="D679:F679"/>
    <mergeCell ref="G679:G680"/>
    <mergeCell ref="H679:K679"/>
    <mergeCell ref="L679:O679"/>
    <mergeCell ref="A668:B668"/>
    <mergeCell ref="A671:B671"/>
    <mergeCell ref="A681:B681"/>
    <mergeCell ref="A685:B685"/>
    <mergeCell ref="A686:B686"/>
    <mergeCell ref="A615:B615"/>
    <mergeCell ref="A619:B619"/>
    <mergeCell ref="A620:B620"/>
    <mergeCell ref="A627:B627"/>
    <mergeCell ref="A628:B628"/>
    <mergeCell ref="A634:B634"/>
    <mergeCell ref="A635:B635"/>
    <mergeCell ref="A640:B640"/>
    <mergeCell ref="A641:B641"/>
    <mergeCell ref="A638:B638"/>
    <mergeCell ref="A639:B639"/>
    <mergeCell ref="A596:B596"/>
    <mergeCell ref="A601:B601"/>
    <mergeCell ref="A608:B608"/>
    <mergeCell ref="N610:O610"/>
    <mergeCell ref="A613:A614"/>
    <mergeCell ref="B613:B614"/>
    <mergeCell ref="C613:C614"/>
    <mergeCell ref="D613:F613"/>
    <mergeCell ref="G613:G614"/>
    <mergeCell ref="H613:K613"/>
    <mergeCell ref="L613:O613"/>
    <mergeCell ref="A605:B605"/>
    <mergeCell ref="A606:B606"/>
    <mergeCell ref="A602:B602"/>
    <mergeCell ref="A607:B607"/>
    <mergeCell ref="G4:G5"/>
    <mergeCell ref="H4:K4"/>
    <mergeCell ref="L4:O4"/>
    <mergeCell ref="A6:B6"/>
    <mergeCell ref="A4:A5"/>
    <mergeCell ref="B4:B5"/>
    <mergeCell ref="C4:C5"/>
    <mergeCell ref="D4:F4"/>
    <mergeCell ref="A28:B28"/>
    <mergeCell ref="A29:B29"/>
    <mergeCell ref="A32:B32"/>
    <mergeCell ref="A35:B35"/>
    <mergeCell ref="A33:B33"/>
    <mergeCell ref="A34:B34"/>
    <mergeCell ref="A12:B12"/>
    <mergeCell ref="A13:B13"/>
    <mergeCell ref="A21:B21"/>
    <mergeCell ref="A22:B22"/>
    <mergeCell ref="A47:B47"/>
    <mergeCell ref="A48:B48"/>
    <mergeCell ref="A55:B55"/>
    <mergeCell ref="A56:B56"/>
    <mergeCell ref="G40:G41"/>
    <mergeCell ref="A65:B65"/>
    <mergeCell ref="A66:B66"/>
    <mergeCell ref="H40:K40"/>
    <mergeCell ref="L40:O40"/>
    <mergeCell ref="A42:B42"/>
    <mergeCell ref="A40:A41"/>
    <mergeCell ref="B40:B41"/>
    <mergeCell ref="C40:C41"/>
    <mergeCell ref="D40:F40"/>
    <mergeCell ref="G72:G73"/>
    <mergeCell ref="H72:K72"/>
    <mergeCell ref="L72:O72"/>
    <mergeCell ref="A74:B74"/>
    <mergeCell ref="A72:A73"/>
    <mergeCell ref="B72:B73"/>
    <mergeCell ref="C72:C73"/>
    <mergeCell ref="D72:F72"/>
    <mergeCell ref="A60:B60"/>
    <mergeCell ref="A61:B61"/>
    <mergeCell ref="A64:B64"/>
    <mergeCell ref="A67:B67"/>
    <mergeCell ref="A94:B94"/>
    <mergeCell ref="A95:B95"/>
    <mergeCell ref="A98:B98"/>
    <mergeCell ref="A101:B101"/>
    <mergeCell ref="A99:B99"/>
    <mergeCell ref="A100:B100"/>
    <mergeCell ref="A78:B78"/>
    <mergeCell ref="A79:B79"/>
    <mergeCell ref="A87:B87"/>
    <mergeCell ref="A88:B88"/>
    <mergeCell ref="A113:B113"/>
    <mergeCell ref="A114:B114"/>
    <mergeCell ref="A122:B122"/>
    <mergeCell ref="A123:B123"/>
    <mergeCell ref="G106:G107"/>
    <mergeCell ref="A134:B134"/>
    <mergeCell ref="A135:B135"/>
    <mergeCell ref="H106:K106"/>
    <mergeCell ref="L106:O106"/>
    <mergeCell ref="A108:B108"/>
    <mergeCell ref="A106:A107"/>
    <mergeCell ref="B106:B107"/>
    <mergeCell ref="C106:C107"/>
    <mergeCell ref="D106:F106"/>
    <mergeCell ref="G141:G142"/>
    <mergeCell ref="H141:K141"/>
    <mergeCell ref="L141:O141"/>
    <mergeCell ref="A143:B143"/>
    <mergeCell ref="A141:A142"/>
    <mergeCell ref="B141:B142"/>
    <mergeCell ref="C141:C142"/>
    <mergeCell ref="D141:F141"/>
    <mergeCell ref="A129:B129"/>
    <mergeCell ref="A130:B130"/>
    <mergeCell ref="A133:B133"/>
    <mergeCell ref="A136:B136"/>
    <mergeCell ref="A163:B163"/>
    <mergeCell ref="A164:B164"/>
    <mergeCell ref="A167:B167"/>
    <mergeCell ref="A170:B170"/>
    <mergeCell ref="A168:B168"/>
    <mergeCell ref="A169:B169"/>
    <mergeCell ref="A148:B148"/>
    <mergeCell ref="A149:B149"/>
    <mergeCell ref="A157:B157"/>
    <mergeCell ref="A158:B158"/>
    <mergeCell ref="A182:B182"/>
    <mergeCell ref="A183:B183"/>
    <mergeCell ref="A190:B190"/>
    <mergeCell ref="A191:B191"/>
    <mergeCell ref="G175:G176"/>
    <mergeCell ref="A201:B201"/>
    <mergeCell ref="A202:B202"/>
    <mergeCell ref="H175:K175"/>
    <mergeCell ref="L175:O175"/>
    <mergeCell ref="A177:B177"/>
    <mergeCell ref="A175:A176"/>
    <mergeCell ref="B175:B176"/>
    <mergeCell ref="C175:C176"/>
    <mergeCell ref="D175:F175"/>
    <mergeCell ref="G208:G209"/>
    <mergeCell ref="H208:K208"/>
    <mergeCell ref="L208:O208"/>
    <mergeCell ref="A210:B210"/>
    <mergeCell ref="A208:A209"/>
    <mergeCell ref="B208:B209"/>
    <mergeCell ref="C208:C209"/>
    <mergeCell ref="D208:F208"/>
    <mergeCell ref="A196:B196"/>
    <mergeCell ref="A197:B197"/>
    <mergeCell ref="A200:B200"/>
    <mergeCell ref="A203:B203"/>
    <mergeCell ref="A229:B229"/>
    <mergeCell ref="A230:B230"/>
    <mergeCell ref="A233:B233"/>
    <mergeCell ref="A236:B236"/>
    <mergeCell ref="A234:B234"/>
    <mergeCell ref="A235:B235"/>
    <mergeCell ref="A214:B214"/>
    <mergeCell ref="A215:B215"/>
    <mergeCell ref="A222:B222"/>
    <mergeCell ref="A223:B223"/>
    <mergeCell ref="A248:B248"/>
    <mergeCell ref="A249:B249"/>
    <mergeCell ref="A256:B256"/>
    <mergeCell ref="A257:B257"/>
    <mergeCell ref="G241:G242"/>
    <mergeCell ref="A267:B267"/>
    <mergeCell ref="A268:B268"/>
    <mergeCell ref="H241:K241"/>
    <mergeCell ref="L241:O241"/>
    <mergeCell ref="A243:B243"/>
    <mergeCell ref="A241:A242"/>
    <mergeCell ref="B241:B242"/>
    <mergeCell ref="C241:C242"/>
    <mergeCell ref="D241:F241"/>
    <mergeCell ref="G274:G275"/>
    <mergeCell ref="H274:K274"/>
    <mergeCell ref="L274:O274"/>
    <mergeCell ref="A276:B276"/>
    <mergeCell ref="A274:A275"/>
    <mergeCell ref="B274:B275"/>
    <mergeCell ref="C274:C275"/>
    <mergeCell ref="D274:F274"/>
    <mergeCell ref="A262:B262"/>
    <mergeCell ref="A263:B263"/>
    <mergeCell ref="A266:B266"/>
    <mergeCell ref="A269:B269"/>
    <mergeCell ref="A296:B296"/>
    <mergeCell ref="A297:B297"/>
    <mergeCell ref="A300:B300"/>
    <mergeCell ref="A303:B303"/>
    <mergeCell ref="A301:B301"/>
    <mergeCell ref="A302:B302"/>
    <mergeCell ref="N305:O305"/>
    <mergeCell ref="A280:B280"/>
    <mergeCell ref="A281:B281"/>
    <mergeCell ref="A289:B289"/>
    <mergeCell ref="A290:B290"/>
    <mergeCell ref="A315:B315"/>
    <mergeCell ref="A316:B316"/>
    <mergeCell ref="A324:B324"/>
    <mergeCell ref="A325:B325"/>
    <mergeCell ref="G308:G309"/>
    <mergeCell ref="A335:B335"/>
    <mergeCell ref="A336:B336"/>
    <mergeCell ref="H308:K308"/>
    <mergeCell ref="L308:O308"/>
    <mergeCell ref="A310:B310"/>
    <mergeCell ref="A308:A309"/>
    <mergeCell ref="B308:B309"/>
    <mergeCell ref="C308:C309"/>
    <mergeCell ref="D308:F308"/>
    <mergeCell ref="G342:G343"/>
    <mergeCell ref="H342:K342"/>
    <mergeCell ref="L342:O342"/>
    <mergeCell ref="A344:B344"/>
    <mergeCell ref="A342:A343"/>
    <mergeCell ref="B342:B343"/>
    <mergeCell ref="C342:C343"/>
    <mergeCell ref="D342:F342"/>
    <mergeCell ref="A330:B330"/>
    <mergeCell ref="A331:B331"/>
    <mergeCell ref="A334:B334"/>
    <mergeCell ref="A337:B337"/>
    <mergeCell ref="N339:O339"/>
    <mergeCell ref="A364:B364"/>
    <mergeCell ref="A365:B365"/>
    <mergeCell ref="A368:B368"/>
    <mergeCell ref="A371:B371"/>
    <mergeCell ref="A369:B369"/>
    <mergeCell ref="A370:B370"/>
    <mergeCell ref="A349:B349"/>
    <mergeCell ref="A350:B350"/>
    <mergeCell ref="A357:B357"/>
    <mergeCell ref="A358:B358"/>
    <mergeCell ref="A426:B426"/>
    <mergeCell ref="A427:B427"/>
    <mergeCell ref="G409:G410"/>
    <mergeCell ref="G376:G377"/>
    <mergeCell ref="A401:B401"/>
    <mergeCell ref="A402:B402"/>
    <mergeCell ref="H376:K376"/>
    <mergeCell ref="L376:O376"/>
    <mergeCell ref="A378:B378"/>
    <mergeCell ref="A376:A377"/>
    <mergeCell ref="B376:B377"/>
    <mergeCell ref="C376:C377"/>
    <mergeCell ref="D376:F376"/>
    <mergeCell ref="A396:B396"/>
    <mergeCell ref="A397:B397"/>
    <mergeCell ref="A400:B400"/>
    <mergeCell ref="A403:B403"/>
    <mergeCell ref="A382:B382"/>
    <mergeCell ref="A383:B383"/>
    <mergeCell ref="A390:B390"/>
    <mergeCell ref="A391:B391"/>
    <mergeCell ref="A417:B417"/>
    <mergeCell ref="H409:K409"/>
    <mergeCell ref="A411:B411"/>
    <mergeCell ref="A409:A410"/>
    <mergeCell ref="B409:B410"/>
    <mergeCell ref="C409:C410"/>
    <mergeCell ref="D409:F409"/>
    <mergeCell ref="H546:K546"/>
    <mergeCell ref="A472:B472"/>
    <mergeCell ref="A477:A478"/>
    <mergeCell ref="B477:B478"/>
    <mergeCell ref="A447:B447"/>
    <mergeCell ref="A453:B453"/>
    <mergeCell ref="A461:B461"/>
    <mergeCell ref="A433:B433"/>
    <mergeCell ref="A434:B434"/>
    <mergeCell ref="A437:B437"/>
    <mergeCell ref="A438:B438"/>
    <mergeCell ref="A439:B439"/>
    <mergeCell ref="A440:B440"/>
    <mergeCell ref="A465:B465"/>
    <mergeCell ref="A466:B466"/>
    <mergeCell ref="A469:B469"/>
    <mergeCell ref="A470:B470"/>
    <mergeCell ref="A452:B452"/>
    <mergeCell ref="A418:B418"/>
    <mergeCell ref="H445:K445"/>
    <mergeCell ref="C445:C446"/>
    <mergeCell ref="A548:B548"/>
    <mergeCell ref="A553:B553"/>
    <mergeCell ref="C477:C478"/>
    <mergeCell ref="D477:F477"/>
    <mergeCell ref="G477:G478"/>
    <mergeCell ref="H477:K477"/>
    <mergeCell ref="D445:F445"/>
    <mergeCell ref="G445:G446"/>
    <mergeCell ref="A483:B483"/>
    <mergeCell ref="A484:B484"/>
    <mergeCell ref="A492:B492"/>
    <mergeCell ref="A493:B493"/>
    <mergeCell ref="A479:B479"/>
    <mergeCell ref="H511:K511"/>
    <mergeCell ref="A546:A547"/>
    <mergeCell ref="B546:B547"/>
    <mergeCell ref="C546:C547"/>
    <mergeCell ref="D546:F546"/>
    <mergeCell ref="G546:G547"/>
    <mergeCell ref="A460:B460"/>
    <mergeCell ref="A445:A446"/>
    <mergeCell ref="B445:B446"/>
    <mergeCell ref="A471:B471"/>
    <mergeCell ref="A595:B595"/>
    <mergeCell ref="A569:B569"/>
    <mergeCell ref="A575:B575"/>
    <mergeCell ref="N577:O577"/>
    <mergeCell ref="A580:A581"/>
    <mergeCell ref="A513:B513"/>
    <mergeCell ref="A518:B518"/>
    <mergeCell ref="A562:B562"/>
    <mergeCell ref="A563:B563"/>
    <mergeCell ref="A572:B572"/>
    <mergeCell ref="A573:B573"/>
    <mergeCell ref="A574:B574"/>
    <mergeCell ref="C580:C581"/>
    <mergeCell ref="D580:F580"/>
    <mergeCell ref="G580:G581"/>
    <mergeCell ref="H580:K580"/>
    <mergeCell ref="L580:O580"/>
    <mergeCell ref="A582:B582"/>
    <mergeCell ref="A588:B588"/>
    <mergeCell ref="B580:B581"/>
    <mergeCell ref="A506:B506"/>
    <mergeCell ref="A554:B554"/>
    <mergeCell ref="A535:B535"/>
    <mergeCell ref="A511:A512"/>
    <mergeCell ref="B511:B512"/>
    <mergeCell ref="A540:B540"/>
    <mergeCell ref="A541:B541"/>
    <mergeCell ref="A568:B568"/>
    <mergeCell ref="A587:B587"/>
    <mergeCell ref="A755:B755"/>
    <mergeCell ref="A762:B762"/>
    <mergeCell ref="A763:B763"/>
    <mergeCell ref="A769:B769"/>
    <mergeCell ref="A774:B774"/>
    <mergeCell ref="A775:B775"/>
    <mergeCell ref="N1:O1"/>
    <mergeCell ref="N37:O37"/>
    <mergeCell ref="N69:O69"/>
    <mergeCell ref="N103:O103"/>
    <mergeCell ref="N138:O138"/>
    <mergeCell ref="N172:O172"/>
    <mergeCell ref="N205:O205"/>
    <mergeCell ref="N238:O238"/>
    <mergeCell ref="N271:O271"/>
    <mergeCell ref="N373:O373"/>
    <mergeCell ref="N406:O406"/>
    <mergeCell ref="N442:O442"/>
    <mergeCell ref="N474:O474"/>
    <mergeCell ref="N508:O508"/>
    <mergeCell ref="N543:O543"/>
    <mergeCell ref="L546:O546"/>
    <mergeCell ref="L445:O445"/>
    <mergeCell ref="L477:O477"/>
    <mergeCell ref="L511:O511"/>
    <mergeCell ref="L409:O409"/>
    <mergeCell ref="N643:O643"/>
    <mergeCell ref="A646:A647"/>
    <mergeCell ref="B646:B647"/>
    <mergeCell ref="C646:C647"/>
    <mergeCell ref="D646:F646"/>
    <mergeCell ref="G646:G647"/>
    <mergeCell ref="H646:K646"/>
    <mergeCell ref="L646:O646"/>
    <mergeCell ref="C511:C512"/>
    <mergeCell ref="D511:F511"/>
    <mergeCell ref="G511:G512"/>
    <mergeCell ref="A519:B519"/>
    <mergeCell ref="A527:B527"/>
    <mergeCell ref="A528:B528"/>
    <mergeCell ref="A534:B534"/>
    <mergeCell ref="A538:B538"/>
    <mergeCell ref="A539:B539"/>
    <mergeCell ref="A499:B499"/>
    <mergeCell ref="A503:B503"/>
    <mergeCell ref="A500:B500"/>
    <mergeCell ref="A504:B504"/>
    <mergeCell ref="A505:B505"/>
    <mergeCell ref="A648:B648"/>
    <mergeCell ref="A653:B653"/>
    <mergeCell ref="A654:B654"/>
    <mergeCell ref="A661:B661"/>
    <mergeCell ref="N710:O710"/>
    <mergeCell ref="A736:B736"/>
    <mergeCell ref="A739:B739"/>
    <mergeCell ref="A713:A714"/>
    <mergeCell ref="B713:B714"/>
    <mergeCell ref="C713:C714"/>
    <mergeCell ref="D713:F713"/>
    <mergeCell ref="G713:G714"/>
    <mergeCell ref="H713:K713"/>
    <mergeCell ref="L713:O713"/>
    <mergeCell ref="A715:B715"/>
    <mergeCell ref="A662:B662"/>
    <mergeCell ref="A667:B667"/>
    <mergeCell ref="A672:B672"/>
    <mergeCell ref="A673:B673"/>
    <mergeCell ref="A674:B674"/>
    <mergeCell ref="N676:O676"/>
    <mergeCell ref="A679:A680"/>
    <mergeCell ref="B679:B680"/>
    <mergeCell ref="C679:C680"/>
  </mergeCells>
  <phoneticPr fontId="0" type="noConversion"/>
  <printOptions horizontalCentered="1"/>
  <pageMargins left="0.31527777777777777" right="0.19652777777777777" top="0.27569444444444446" bottom="0.15763888888888888" header="0.51180555555555551" footer="0.19652777777777777"/>
  <pageSetup paperSize="9" scale="70" firstPageNumber="2" orientation="landscape" useFirstPageNumber="1" r:id="rId1"/>
  <headerFooter alignWithMargins="0">
    <oddFooter>&amp;R&amp;"Calibri,Обычный"&amp;11&amp;P</oddFooter>
  </headerFooter>
  <rowBreaks count="23" manualBreakCount="23">
    <brk id="36" max="16383" man="1"/>
    <brk id="68" max="16383" man="1"/>
    <brk id="102" max="16383" man="1"/>
    <brk id="137" max="16383" man="1"/>
    <brk id="171" max="16383" man="1"/>
    <brk id="204" max="16383" man="1"/>
    <brk id="237" max="16383" man="1"/>
    <brk id="270" max="16383" man="1"/>
    <brk id="304" max="16383" man="1"/>
    <brk id="338" max="16383" man="1"/>
    <brk id="372" max="16383" man="1"/>
    <brk id="404" max="14" man="1"/>
    <brk id="441" max="14" man="1"/>
    <brk id="473" max="14" man="1"/>
    <brk id="507" max="14" man="1"/>
    <brk id="542" max="14" man="1"/>
    <brk id="575" max="14" man="1"/>
    <brk id="608" max="14" man="1"/>
    <brk id="641" max="14" man="1"/>
    <brk id="674" max="14" man="1"/>
    <brk id="708" max="14" man="1"/>
    <brk id="742" max="14" man="1"/>
    <brk id="77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="85" zoomScaleNormal="70" zoomScaleSheetLayoutView="85" workbookViewId="0">
      <selection activeCell="B20" sqref="B20"/>
    </sheetView>
  </sheetViews>
  <sheetFormatPr defaultRowHeight="12.75" x14ac:dyDescent="0.2"/>
  <cols>
    <col min="1" max="1" width="13.140625" style="1" customWidth="1"/>
    <col min="2" max="9" width="9.140625" style="1"/>
    <col min="10" max="10" width="13.28515625" style="1" customWidth="1"/>
    <col min="11" max="14" width="9.140625" style="1"/>
    <col min="15" max="15" width="7.140625" style="1" customWidth="1"/>
    <col min="16" max="16" width="9.140625" style="1"/>
    <col min="17" max="17" width="8.42578125" style="1" customWidth="1"/>
    <col min="18" max="18" width="11" style="1" customWidth="1"/>
    <col min="19" max="21" width="9.140625" style="1"/>
    <col min="22" max="23" width="12" style="1" customWidth="1"/>
    <col min="24" max="16384" width="9.140625" style="1"/>
  </cols>
  <sheetData>
    <row r="1" spans="1:19" ht="18" x14ac:dyDescent="0.25">
      <c r="A1" s="247" t="s">
        <v>120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3"/>
      <c r="P1" s="3"/>
      <c r="Q1" s="3"/>
      <c r="R1" s="3"/>
      <c r="S1" s="3"/>
    </row>
    <row r="4" spans="1:19" ht="25.5" x14ac:dyDescent="0.2">
      <c r="A4" s="4"/>
      <c r="B4" s="5" t="s">
        <v>121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8" t="s">
        <v>122</v>
      </c>
    </row>
    <row r="5" spans="1:19" x14ac:dyDescent="0.2">
      <c r="A5" s="9"/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1"/>
    </row>
    <row r="6" spans="1:19" x14ac:dyDescent="0.2">
      <c r="A6" s="9" t="s">
        <v>123</v>
      </c>
      <c r="B6" s="12">
        <f>'1-4 класс'!D12</f>
        <v>19.5</v>
      </c>
      <c r="C6" s="12">
        <f>'1-4 класс'!D47</f>
        <v>19.14</v>
      </c>
      <c r="D6" s="12">
        <f>'1-4 класс'!D78</f>
        <v>19.27</v>
      </c>
      <c r="E6" s="12">
        <f>'1-4 класс'!D113</f>
        <v>20.5</v>
      </c>
      <c r="F6" s="12">
        <f>'1-4 класс'!D148</f>
        <v>21.38</v>
      </c>
      <c r="G6" s="12">
        <f>'1-4 класс'!D182</f>
        <v>19.34</v>
      </c>
      <c r="H6" s="12">
        <f>'1-4 класс'!D214</f>
        <v>19.880000000000003</v>
      </c>
      <c r="I6" s="12">
        <f>'1-4 класс'!D248</f>
        <v>19.25</v>
      </c>
      <c r="J6" s="12">
        <f>'1-4 класс'!D280</f>
        <v>20.099999999999998</v>
      </c>
      <c r="K6" s="12">
        <f>'1-4 класс'!D315</f>
        <v>20.739999999999995</v>
      </c>
      <c r="L6" s="12">
        <f>'1-4 класс'!D349</f>
        <v>19.700000000000003</v>
      </c>
      <c r="M6" s="12">
        <f>'1-4 класс'!D382</f>
        <v>20.099999999999998</v>
      </c>
      <c r="N6" s="13">
        <f>SUM(B6:M6)/12</f>
        <v>19.908333333333328</v>
      </c>
    </row>
    <row r="7" spans="1:19" x14ac:dyDescent="0.2">
      <c r="A7" s="9" t="s">
        <v>124</v>
      </c>
      <c r="B7" s="12">
        <f>'1-4 класс'!E12</f>
        <v>21.340000000000003</v>
      </c>
      <c r="C7" s="12">
        <f>'1-4 класс'!E47</f>
        <v>21.73</v>
      </c>
      <c r="D7" s="12">
        <f>'1-4 класс'!E78</f>
        <v>19.55</v>
      </c>
      <c r="E7" s="12">
        <f>'1-4 класс'!E113</f>
        <v>20.399999999999999</v>
      </c>
      <c r="F7" s="12">
        <f>'1-4 класс'!E148</f>
        <v>21.849999999999998</v>
      </c>
      <c r="G7" s="12">
        <f>'1-4 класс'!E182</f>
        <v>21.73</v>
      </c>
      <c r="H7" s="12">
        <f>'1-4 класс'!E214</f>
        <v>20.56</v>
      </c>
      <c r="I7" s="12">
        <f>'1-4 класс'!E248</f>
        <v>19.22</v>
      </c>
      <c r="J7" s="12">
        <f>'1-4 класс'!E280</f>
        <v>21.15</v>
      </c>
      <c r="K7" s="12">
        <f>'1-4 класс'!E315</f>
        <v>21.54</v>
      </c>
      <c r="L7" s="12">
        <f>'1-4 класс'!E349</f>
        <v>20.339999999999996</v>
      </c>
      <c r="M7" s="12">
        <f>'1-4 класс'!E382</f>
        <v>21.15</v>
      </c>
      <c r="N7" s="13">
        <f>SUM(B7:M7)/12</f>
        <v>20.88</v>
      </c>
    </row>
    <row r="8" spans="1:19" x14ac:dyDescent="0.2">
      <c r="A8" s="9" t="s">
        <v>125</v>
      </c>
      <c r="B8" s="12">
        <f>'1-4 класс'!F12</f>
        <v>84.52</v>
      </c>
      <c r="C8" s="12">
        <f>'1-4 класс'!F47</f>
        <v>92.13</v>
      </c>
      <c r="D8" s="12">
        <f>'1-4 класс'!F78</f>
        <v>88.64</v>
      </c>
      <c r="E8" s="12">
        <f>'1-4 класс'!F113</f>
        <v>89.300000000000011</v>
      </c>
      <c r="F8" s="12">
        <f>'1-4 класс'!F148</f>
        <v>83.5</v>
      </c>
      <c r="G8" s="12">
        <f>'1-4 класс'!F182</f>
        <v>88.4</v>
      </c>
      <c r="H8" s="12">
        <f>'1-4 класс'!F214</f>
        <v>89.960000000000008</v>
      </c>
      <c r="I8" s="12">
        <f>'1-4 класс'!F248</f>
        <v>91.87</v>
      </c>
      <c r="J8" s="12">
        <f>'1-4 класс'!F280</f>
        <v>86.61</v>
      </c>
      <c r="K8" s="12">
        <f>'1-4 класс'!F315</f>
        <v>91.100000000000009</v>
      </c>
      <c r="L8" s="12">
        <f>'1-4 класс'!F349</f>
        <v>88.1</v>
      </c>
      <c r="M8" s="12">
        <f>'1-4 класс'!F382</f>
        <v>86.61</v>
      </c>
      <c r="N8" s="13">
        <f>SUM(B8:M8)/12</f>
        <v>88.394999999999996</v>
      </c>
    </row>
    <row r="9" spans="1:19" x14ac:dyDescent="0.2">
      <c r="A9" s="9" t="s">
        <v>126</v>
      </c>
      <c r="B9" s="12">
        <f>'1-4 класс'!G12</f>
        <v>608.25</v>
      </c>
      <c r="C9" s="12">
        <f>'1-4 класс'!G47</f>
        <v>620.45000000000005</v>
      </c>
      <c r="D9" s="12">
        <f>'1-4 класс'!G78</f>
        <v>612.61</v>
      </c>
      <c r="E9" s="12">
        <f>'1-4 класс'!G113</f>
        <v>625.6</v>
      </c>
      <c r="F9" s="12">
        <f>'1-4 класс'!G148</f>
        <v>602.29</v>
      </c>
      <c r="G9" s="12">
        <f>'1-4 класс'!G182</f>
        <v>631.63</v>
      </c>
      <c r="H9" s="12">
        <f>'1-4 класс'!G214</f>
        <v>625.79999999999995</v>
      </c>
      <c r="I9" s="12">
        <f>'1-4 класс'!G248</f>
        <v>619.87</v>
      </c>
      <c r="J9" s="12">
        <f>'1-4 класс'!G280</f>
        <v>618.5</v>
      </c>
      <c r="K9" s="12">
        <f>'1-4 класс'!G315</f>
        <v>643.12</v>
      </c>
      <c r="L9" s="12">
        <f>'1-4 класс'!G349</f>
        <v>621.86</v>
      </c>
      <c r="M9" s="12">
        <f>'1-4 класс'!G382</f>
        <v>618.5</v>
      </c>
      <c r="N9" s="13">
        <v>575.75</v>
      </c>
      <c r="O9" s="14">
        <v>25</v>
      </c>
      <c r="P9" s="1" t="s">
        <v>127</v>
      </c>
      <c r="Q9" s="2"/>
    </row>
    <row r="10" spans="1:19" ht="25.5" x14ac:dyDescent="0.2">
      <c r="A10" s="9"/>
      <c r="B10" s="15" t="s">
        <v>128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8" t="s">
        <v>122</v>
      </c>
    </row>
    <row r="11" spans="1:19" x14ac:dyDescent="0.2">
      <c r="A11" s="9"/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10">
        <v>11</v>
      </c>
      <c r="M11" s="10">
        <v>12</v>
      </c>
      <c r="N11" s="11"/>
    </row>
    <row r="12" spans="1:19" x14ac:dyDescent="0.2">
      <c r="A12" s="9" t="s">
        <v>123</v>
      </c>
      <c r="B12" s="12">
        <f>'1-4 класс'!D21</f>
        <v>28.490000000000002</v>
      </c>
      <c r="C12" s="12">
        <f>'1-4 класс'!D55</f>
        <v>28.990000000000002</v>
      </c>
      <c r="D12" s="12">
        <f>'1-4 класс'!D87</f>
        <v>29.610000000000003</v>
      </c>
      <c r="E12" s="12">
        <f>'1-4 класс'!D122</f>
        <v>24.349999999999998</v>
      </c>
      <c r="F12" s="12">
        <f>'1-4 класс'!D157</f>
        <v>29.71</v>
      </c>
      <c r="G12" s="12">
        <f>'1-4 класс'!D190</f>
        <v>29.653999999999996</v>
      </c>
      <c r="H12" s="12">
        <f>'1-4 класс'!D222</f>
        <v>29.34</v>
      </c>
      <c r="I12" s="12">
        <f>'1-4 класс'!D256</f>
        <v>31.11</v>
      </c>
      <c r="J12" s="12">
        <f>'1-4 класс'!D289</f>
        <v>26.623000000000001</v>
      </c>
      <c r="K12" s="12">
        <f>'1-4 класс'!D324</f>
        <v>28.14</v>
      </c>
      <c r="L12" s="12">
        <f>'1-4 класс'!D357</f>
        <v>27.025999999999996</v>
      </c>
      <c r="M12" s="12">
        <f>'1-4 класс'!D390</f>
        <v>28.4</v>
      </c>
      <c r="N12" s="13">
        <f t="shared" ref="N12:N21" si="0">SUM(B12:M12)/12</f>
        <v>28.453583333333331</v>
      </c>
    </row>
    <row r="13" spans="1:19" x14ac:dyDescent="0.2">
      <c r="A13" s="9" t="s">
        <v>124</v>
      </c>
      <c r="B13" s="12">
        <f>'1-4 класс'!E21</f>
        <v>29.139999999999997</v>
      </c>
      <c r="C13" s="12">
        <f>'1-4 класс'!E55</f>
        <v>29.26</v>
      </c>
      <c r="D13" s="12">
        <f>'1-4 класс'!E87</f>
        <v>30.454999999999998</v>
      </c>
      <c r="E13" s="12">
        <f>'1-4 класс'!E122</f>
        <v>29.7</v>
      </c>
      <c r="F13" s="12">
        <f>'1-4 класс'!E157</f>
        <v>28.05</v>
      </c>
      <c r="G13" s="12">
        <f>'1-4 класс'!E190</f>
        <v>26.97</v>
      </c>
      <c r="H13" s="12">
        <f>'1-4 класс'!E222</f>
        <v>29.92</v>
      </c>
      <c r="I13" s="12">
        <f>'1-4 класс'!E256</f>
        <v>29.209999999999997</v>
      </c>
      <c r="J13" s="12">
        <f>'1-4 класс'!E289</f>
        <v>27.677000000000003</v>
      </c>
      <c r="K13" s="12">
        <f>'1-4 класс'!E324</f>
        <v>29.509999999999998</v>
      </c>
      <c r="L13" s="12">
        <f>'1-4 класс'!E357</f>
        <v>26.12</v>
      </c>
      <c r="M13" s="12">
        <f>'1-4 класс'!E390</f>
        <v>29.78</v>
      </c>
      <c r="N13" s="13">
        <f t="shared" si="0"/>
        <v>28.816000000000003</v>
      </c>
    </row>
    <row r="14" spans="1:19" x14ac:dyDescent="0.2">
      <c r="A14" s="9" t="s">
        <v>125</v>
      </c>
      <c r="B14" s="12">
        <f>'1-4 класс'!F21</f>
        <v>118.09</v>
      </c>
      <c r="C14" s="12">
        <f>'1-4 класс'!F55</f>
        <v>127.08</v>
      </c>
      <c r="D14" s="12">
        <f>'1-4 класс'!F87</f>
        <v>117.71000000000001</v>
      </c>
      <c r="E14" s="12">
        <f>'1-4 класс'!F122</f>
        <v>129.27000000000001</v>
      </c>
      <c r="F14" s="12">
        <f>'1-4 класс'!F157</f>
        <v>119.70000000000002</v>
      </c>
      <c r="G14" s="12">
        <f>'1-4 класс'!F190</f>
        <v>129.23000000000002</v>
      </c>
      <c r="H14" s="12">
        <f>'1-4 класс'!F222</f>
        <v>116.03</v>
      </c>
      <c r="I14" s="12">
        <f>'1-4 класс'!F256</f>
        <v>116.82</v>
      </c>
      <c r="J14" s="12">
        <f>'1-4 класс'!F289</f>
        <v>128.99799999999999</v>
      </c>
      <c r="K14" s="12">
        <f>'1-4 класс'!F324</f>
        <v>129.27000000000001</v>
      </c>
      <c r="L14" s="12">
        <f>'1-4 класс'!F357</f>
        <v>128.245</v>
      </c>
      <c r="M14" s="12">
        <f>'1-4 класс'!F390</f>
        <v>122.36000000000001</v>
      </c>
      <c r="N14" s="13">
        <f t="shared" si="0"/>
        <v>123.5669166666667</v>
      </c>
    </row>
    <row r="15" spans="1:19" x14ac:dyDescent="0.2">
      <c r="A15" s="9" t="s">
        <v>126</v>
      </c>
      <c r="B15" s="12">
        <f>'1-4 класс'!G21</f>
        <v>851.3900000000001</v>
      </c>
      <c r="C15" s="12">
        <f>'1-4 класс'!G55</f>
        <v>896.2</v>
      </c>
      <c r="D15" s="12">
        <f>'1-4 класс'!G87</f>
        <v>865.13</v>
      </c>
      <c r="E15" s="12">
        <f>'1-4 класс'!G122</f>
        <v>883.08</v>
      </c>
      <c r="F15" s="12">
        <f>'1-4 класс'!G157</f>
        <v>852.93</v>
      </c>
      <c r="G15" s="12">
        <f>'1-4 класс'!G190</f>
        <v>882.18</v>
      </c>
      <c r="H15" s="12">
        <f>'1-4 класс'!G222</f>
        <v>856.12000000000012</v>
      </c>
      <c r="I15" s="12">
        <f>'1-4 класс'!G256</f>
        <v>863.96999999999991</v>
      </c>
      <c r="J15" s="12">
        <f>'1-4 класс'!G289</f>
        <v>875.39</v>
      </c>
      <c r="K15" s="12">
        <f>'1-4 класс'!G324</f>
        <v>897.99</v>
      </c>
      <c r="L15" s="12">
        <f>'1-4 класс'!G357</f>
        <v>859.47</v>
      </c>
      <c r="M15" s="12">
        <f>'1-4 класс'!G390</f>
        <v>875.82</v>
      </c>
      <c r="N15" s="13">
        <v>824.3</v>
      </c>
      <c r="O15" s="14">
        <f>N15*100/2350</f>
        <v>35.076595744680851</v>
      </c>
      <c r="P15" s="1" t="s">
        <v>127</v>
      </c>
    </row>
    <row r="16" spans="1:19" ht="25.5" x14ac:dyDescent="0.2">
      <c r="A16" s="9"/>
      <c r="B16" s="15" t="s">
        <v>129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8" t="s">
        <v>122</v>
      </c>
    </row>
    <row r="17" spans="1:16" x14ac:dyDescent="0.2">
      <c r="A17" s="9"/>
      <c r="B17" s="10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H17" s="10">
        <v>7</v>
      </c>
      <c r="I17" s="10">
        <v>8</v>
      </c>
      <c r="J17" s="10">
        <v>9</v>
      </c>
      <c r="K17" s="10">
        <v>10</v>
      </c>
      <c r="L17" s="10">
        <v>11</v>
      </c>
      <c r="M17" s="10">
        <v>12</v>
      </c>
      <c r="N17" s="11"/>
    </row>
    <row r="18" spans="1:16" x14ac:dyDescent="0.2">
      <c r="A18" s="9" t="s">
        <v>123</v>
      </c>
      <c r="B18" s="12">
        <f>'1-4 класс'!D28</f>
        <v>20.11</v>
      </c>
      <c r="C18" s="12">
        <f>'1-4 класс'!D60</f>
        <v>16.18</v>
      </c>
      <c r="D18" s="12">
        <f>'1-4 класс'!D94</f>
        <v>19.649999999999999</v>
      </c>
      <c r="E18" s="12">
        <f>'1-4 класс'!D129</f>
        <v>19.04</v>
      </c>
      <c r="F18" s="12">
        <f>'1-4 класс'!D163</f>
        <v>22.28</v>
      </c>
      <c r="G18" s="12">
        <f>'1-4 класс'!D196</f>
        <v>19.599999999999998</v>
      </c>
      <c r="H18" s="12">
        <f>'1-4 класс'!D229</f>
        <v>21.14</v>
      </c>
      <c r="I18" s="12">
        <f>'1-4 класс'!D262</f>
        <v>19.760000000000002</v>
      </c>
      <c r="J18" s="12">
        <f>'1-4 класс'!D296</f>
        <v>19.940000000000001</v>
      </c>
      <c r="K18" s="12">
        <f>'1-4 класс'!D330</f>
        <v>19.999999999999996</v>
      </c>
      <c r="L18" s="12">
        <f>'1-4 класс'!D364</f>
        <v>16.649999999999999</v>
      </c>
      <c r="M18" s="12">
        <f>'1-4 класс'!D396</f>
        <v>22.28</v>
      </c>
      <c r="N18" s="13">
        <f t="shared" si="0"/>
        <v>19.719166666666666</v>
      </c>
    </row>
    <row r="19" spans="1:16" x14ac:dyDescent="0.2">
      <c r="A19" s="9" t="s">
        <v>124</v>
      </c>
      <c r="B19" s="12">
        <f>'1-4 класс'!E28</f>
        <v>19.309999999999999</v>
      </c>
      <c r="C19" s="12">
        <f>'1-4 класс'!E60</f>
        <v>18.03</v>
      </c>
      <c r="D19" s="12">
        <f>'1-4 класс'!E94</f>
        <v>19.829999999999998</v>
      </c>
      <c r="E19" s="12">
        <f>'1-4 класс'!E129</f>
        <v>18.93</v>
      </c>
      <c r="F19" s="12">
        <f>'1-4 класс'!E163</f>
        <v>20.033000000000001</v>
      </c>
      <c r="G19" s="12">
        <f>'1-4 класс'!E196</f>
        <v>18.330000000000002</v>
      </c>
      <c r="H19" s="12">
        <f>'1-4 класс'!E229</f>
        <v>16.16</v>
      </c>
      <c r="I19" s="12">
        <f>'1-4 класс'!E262</f>
        <v>20.059999999999999</v>
      </c>
      <c r="J19" s="12">
        <f>'1-4 класс'!E296</f>
        <v>19.150000000000002</v>
      </c>
      <c r="K19" s="12">
        <f>'1-4 класс'!E330</f>
        <v>18.630000000000003</v>
      </c>
      <c r="L19" s="12">
        <f>'1-4 класс'!E364</f>
        <v>18.880000000000003</v>
      </c>
      <c r="M19" s="12">
        <f>'1-4 класс'!E396</f>
        <v>20.033000000000001</v>
      </c>
      <c r="N19" s="13">
        <f t="shared" si="0"/>
        <v>18.947999999999997</v>
      </c>
    </row>
    <row r="20" spans="1:16" x14ac:dyDescent="0.2">
      <c r="A20" s="9" t="s">
        <v>125</v>
      </c>
      <c r="B20" s="12">
        <f>'1-4 класс'!F28</f>
        <v>85.88000000000001</v>
      </c>
      <c r="C20" s="12">
        <f>'1-4 класс'!F60</f>
        <v>88.53</v>
      </c>
      <c r="D20" s="12">
        <f>'1-4 класс'!F94</f>
        <v>71.22</v>
      </c>
      <c r="E20" s="12">
        <f>'1-4 класс'!F129</f>
        <v>87.1</v>
      </c>
      <c r="F20" s="12">
        <f>'1-4 класс'!F163</f>
        <v>89.9</v>
      </c>
      <c r="G20" s="12">
        <f>'1-4 класс'!F196</f>
        <v>83.330000000000013</v>
      </c>
      <c r="H20" s="12">
        <f>'1-4 класс'!F229</f>
        <v>85.02000000000001</v>
      </c>
      <c r="I20" s="12">
        <f>'1-4 класс'!F262</f>
        <v>87.18</v>
      </c>
      <c r="J20" s="12">
        <f>'1-4 класс'!F296</f>
        <v>83.59</v>
      </c>
      <c r="K20" s="12">
        <f>'1-4 класс'!F330</f>
        <v>86.03</v>
      </c>
      <c r="L20" s="12">
        <f>'1-4 класс'!F364</f>
        <v>87.85</v>
      </c>
      <c r="M20" s="12">
        <f>'1-4 класс'!F396</f>
        <v>89.9</v>
      </c>
      <c r="N20" s="13">
        <f t="shared" si="0"/>
        <v>85.460833333333355</v>
      </c>
    </row>
    <row r="21" spans="1:16" x14ac:dyDescent="0.2">
      <c r="A21" s="9" t="s">
        <v>126</v>
      </c>
      <c r="B21" s="12">
        <f>'1-4 класс'!G28</f>
        <v>601.66000000000008</v>
      </c>
      <c r="C21" s="12">
        <f>'1-4 класс'!G60</f>
        <v>583.71</v>
      </c>
      <c r="D21" s="12">
        <f>'1-4 класс'!G94</f>
        <v>604.62000000000012</v>
      </c>
      <c r="E21" s="12">
        <f>'1-4 класс'!G129</f>
        <v>594.61</v>
      </c>
      <c r="F21" s="12">
        <f>'1-4 класс'!G163</f>
        <v>607.75</v>
      </c>
      <c r="G21" s="12">
        <f>'1-4 класс'!G196</f>
        <v>576.28800000000001</v>
      </c>
      <c r="H21" s="12">
        <f>'1-4 класс'!G229</f>
        <v>565.83999999999992</v>
      </c>
      <c r="I21" s="12">
        <f>'1-4 класс'!G262</f>
        <v>609.26</v>
      </c>
      <c r="J21" s="12">
        <f>'1-4 класс'!G296</f>
        <v>587.11</v>
      </c>
      <c r="K21" s="12">
        <f>'1-4 класс'!G330</f>
        <v>592.28800000000001</v>
      </c>
      <c r="L21" s="12">
        <f>'1-4 класс'!G364</f>
        <v>589.02</v>
      </c>
      <c r="M21" s="12">
        <f>'1-4 класс'!G396</f>
        <v>607.75</v>
      </c>
      <c r="N21" s="13">
        <f t="shared" si="0"/>
        <v>593.32550000000003</v>
      </c>
      <c r="O21" s="14">
        <f>N21*100/2350</f>
        <v>25.247893617021276</v>
      </c>
      <c r="P21" s="1" t="s">
        <v>127</v>
      </c>
    </row>
    <row r="22" spans="1:16" ht="25.5" x14ac:dyDescent="0.2">
      <c r="A22" s="9"/>
      <c r="B22" s="15" t="s">
        <v>130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8" t="s">
        <v>122</v>
      </c>
    </row>
    <row r="23" spans="1:16" x14ac:dyDescent="0.2">
      <c r="A23" s="9"/>
      <c r="B23" s="10">
        <v>1</v>
      </c>
      <c r="C23" s="10">
        <v>2</v>
      </c>
      <c r="D23" s="10">
        <v>3</v>
      </c>
      <c r="E23" s="10">
        <v>4</v>
      </c>
      <c r="F23" s="10">
        <v>5</v>
      </c>
      <c r="G23" s="10">
        <v>6</v>
      </c>
      <c r="H23" s="10">
        <v>7</v>
      </c>
      <c r="I23" s="10">
        <v>8</v>
      </c>
      <c r="J23" s="10">
        <v>9</v>
      </c>
      <c r="K23" s="10">
        <v>10</v>
      </c>
      <c r="L23" s="10">
        <v>11</v>
      </c>
      <c r="M23" s="10">
        <v>12</v>
      </c>
      <c r="N23" s="11"/>
    </row>
    <row r="24" spans="1:16" x14ac:dyDescent="0.2">
      <c r="A24" s="9" t="s">
        <v>123</v>
      </c>
      <c r="B24" s="12">
        <f>'1-4 класс'!D32</f>
        <v>11.45</v>
      </c>
      <c r="C24" s="12">
        <f>'1-4 класс'!D64</f>
        <v>11.98</v>
      </c>
      <c r="D24" s="12">
        <f>'1-4 класс'!D98</f>
        <v>12.440000000000001</v>
      </c>
      <c r="E24" s="12">
        <f>'1-4 класс'!D133</f>
        <v>12.65</v>
      </c>
      <c r="F24" s="12">
        <f>'1-4 класс'!D167</f>
        <v>13.85</v>
      </c>
      <c r="G24" s="12">
        <f>'1-4 класс'!D200</f>
        <v>12.93</v>
      </c>
      <c r="H24" s="12">
        <f>'1-4 класс'!D233</f>
        <v>13.15</v>
      </c>
      <c r="I24" s="12">
        <f>'1-4 класс'!D266</f>
        <v>11.27</v>
      </c>
      <c r="J24" s="12">
        <f>'1-4 класс'!D300</f>
        <v>12.870000000000001</v>
      </c>
      <c r="K24" s="12">
        <f>'1-4 класс'!D334</f>
        <v>12.86</v>
      </c>
      <c r="L24" s="12">
        <f>'1-4 класс'!D368</f>
        <v>13.01</v>
      </c>
      <c r="M24" s="12">
        <f>'1-4 класс'!D400</f>
        <v>13.85</v>
      </c>
      <c r="N24" s="13">
        <f>SUM(B24:M24)/12</f>
        <v>12.692500000000001</v>
      </c>
    </row>
    <row r="25" spans="1:16" x14ac:dyDescent="0.2">
      <c r="A25" s="9" t="s">
        <v>124</v>
      </c>
      <c r="B25" s="12">
        <f>'1-4 класс'!E32</f>
        <v>14.55</v>
      </c>
      <c r="C25" s="12">
        <f>'1-4 класс'!E64</f>
        <v>11.77</v>
      </c>
      <c r="D25" s="12">
        <f>'1-4 класс'!E98</f>
        <v>10.130000000000001</v>
      </c>
      <c r="E25" s="12">
        <f>'1-4 класс'!E133</f>
        <v>9.620000000000001</v>
      </c>
      <c r="F25" s="12">
        <f>'1-4 класс'!E167</f>
        <v>13.75</v>
      </c>
      <c r="G25" s="12">
        <f>'1-4 класс'!E200</f>
        <v>12.879999999999999</v>
      </c>
      <c r="H25" s="12">
        <f>'1-4 класс'!E233</f>
        <v>13.15</v>
      </c>
      <c r="I25" s="12">
        <f>'1-4 класс'!E266</f>
        <v>10.75</v>
      </c>
      <c r="J25" s="12">
        <f>'1-4 класс'!E300</f>
        <v>10.6</v>
      </c>
      <c r="K25" s="12">
        <f>'1-4 класс'!E334</f>
        <v>16.48</v>
      </c>
      <c r="L25" s="12">
        <f>'1-4 класс'!E368</f>
        <v>13.08</v>
      </c>
      <c r="M25" s="12">
        <f>'1-4 класс'!E400</f>
        <v>11.25</v>
      </c>
      <c r="N25" s="13">
        <f>SUM(B25:M25)/12</f>
        <v>12.334166666666668</v>
      </c>
    </row>
    <row r="26" spans="1:16" x14ac:dyDescent="0.2">
      <c r="A26" s="9" t="s">
        <v>125</v>
      </c>
      <c r="B26" s="12">
        <f>'1-4 класс'!F32</f>
        <v>53.9</v>
      </c>
      <c r="C26" s="12">
        <f>'1-4 класс'!F64</f>
        <v>50</v>
      </c>
      <c r="D26" s="12">
        <f>'1-4 класс'!F98</f>
        <v>54.11</v>
      </c>
      <c r="E26" s="12">
        <f>'1-4 класс'!F133</f>
        <v>64.38</v>
      </c>
      <c r="F26" s="12">
        <f>'1-4 класс'!F167</f>
        <v>53.6</v>
      </c>
      <c r="G26" s="12">
        <f>'1-4 класс'!F200</f>
        <v>48.4</v>
      </c>
      <c r="H26" s="12">
        <f>'1-4 класс'!F233</f>
        <v>50</v>
      </c>
      <c r="I26" s="12">
        <f>'1-4 класс'!F266</f>
        <v>59.2</v>
      </c>
      <c r="J26" s="12">
        <f>'1-4 класс'!F300</f>
        <v>68.349999999999994</v>
      </c>
      <c r="K26" s="12">
        <f>'1-4 класс'!F334</f>
        <v>33.32</v>
      </c>
      <c r="L26" s="12">
        <f>'1-4 класс'!F368</f>
        <v>49.79</v>
      </c>
      <c r="M26" s="12">
        <f>'1-4 класс'!F400</f>
        <v>72.099999999999994</v>
      </c>
      <c r="N26" s="13">
        <f>SUM(B26:M26)/12</f>
        <v>54.762499999999996</v>
      </c>
    </row>
    <row r="27" spans="1:16" x14ac:dyDescent="0.2">
      <c r="A27" s="19" t="s">
        <v>126</v>
      </c>
      <c r="B27" s="20">
        <f>'1-4 класс'!G32</f>
        <v>392.1</v>
      </c>
      <c r="C27" s="20">
        <f>'1-4 класс'!G64</f>
        <v>316.39999999999998</v>
      </c>
      <c r="D27" s="20">
        <f>'1-4 класс'!G98</f>
        <v>351.84000000000003</v>
      </c>
      <c r="E27" s="20">
        <f>'1-4 класс'!G133</f>
        <v>399.8</v>
      </c>
      <c r="F27" s="20">
        <f>'1-4 класс'!G167</f>
        <v>393.3</v>
      </c>
      <c r="G27" s="20">
        <f>'1-4 класс'!G200</f>
        <v>354.68</v>
      </c>
      <c r="H27" s="20">
        <f>'1-4 класс'!G233</f>
        <v>364.2</v>
      </c>
      <c r="I27" s="20">
        <f>'1-4 класс'!G266</f>
        <v>451.6</v>
      </c>
      <c r="J27" s="20">
        <f>'1-4 класс'!G300</f>
        <v>426.9</v>
      </c>
      <c r="K27" s="20">
        <f>'1-4 класс'!G334</f>
        <v>333.2</v>
      </c>
      <c r="L27" s="20">
        <f>'1-4 класс'!G368</f>
        <v>363.63</v>
      </c>
      <c r="M27" s="20">
        <f>'1-4 класс'!G400</f>
        <v>445.8</v>
      </c>
      <c r="N27" s="21">
        <f>SUM(B27:M27)/12</f>
        <v>382.78749999999997</v>
      </c>
      <c r="O27" s="14">
        <f>N27*100/2350</f>
        <v>16.288829787234043</v>
      </c>
      <c r="P27" s="1" t="s">
        <v>127</v>
      </c>
    </row>
    <row r="28" spans="1:16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6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6" ht="18" x14ac:dyDescent="0.25">
      <c r="A30" s="247" t="s">
        <v>120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</row>
    <row r="31" spans="1:16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6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6" ht="25.5" x14ac:dyDescent="0.2">
      <c r="A33" s="4"/>
      <c r="B33" s="5" t="s">
        <v>131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8" t="s">
        <v>122</v>
      </c>
    </row>
    <row r="34" spans="1:16" x14ac:dyDescent="0.2">
      <c r="A34" s="9"/>
      <c r="B34" s="10">
        <v>1</v>
      </c>
      <c r="C34" s="10">
        <v>2</v>
      </c>
      <c r="D34" s="10">
        <v>3</v>
      </c>
      <c r="E34" s="10">
        <v>4</v>
      </c>
      <c r="F34" s="10">
        <v>5</v>
      </c>
      <c r="G34" s="10">
        <v>6</v>
      </c>
      <c r="H34" s="10">
        <v>7</v>
      </c>
      <c r="I34" s="10">
        <v>8</v>
      </c>
      <c r="J34" s="10">
        <v>9</v>
      </c>
      <c r="K34" s="10">
        <v>10</v>
      </c>
      <c r="L34" s="10">
        <v>11</v>
      </c>
      <c r="M34" s="10">
        <v>12</v>
      </c>
      <c r="N34" s="11"/>
    </row>
    <row r="35" spans="1:16" x14ac:dyDescent="0.2">
      <c r="A35" s="9" t="s">
        <v>123</v>
      </c>
      <c r="B35" s="12">
        <f>'5-11 класс'!D12</f>
        <v>23.340000000000003</v>
      </c>
      <c r="C35" s="12">
        <f>'5-11 класс'!D47</f>
        <v>22.06</v>
      </c>
      <c r="D35" s="12">
        <f>'5-11 класс'!D78</f>
        <v>23.62</v>
      </c>
      <c r="E35" s="12">
        <f>'5-11 класс'!D113</f>
        <v>22.64</v>
      </c>
      <c r="F35" s="12">
        <f>'5-11 класс'!D148</f>
        <v>24.934999999999999</v>
      </c>
      <c r="G35" s="12">
        <f>'5-11 класс'!D182</f>
        <v>22.700000000000003</v>
      </c>
      <c r="H35" s="12">
        <f>'5-11 класс'!D214</f>
        <v>22.775000000000002</v>
      </c>
      <c r="I35" s="12">
        <f>'5-11 класс'!D248</f>
        <v>22.05</v>
      </c>
      <c r="J35" s="12">
        <f>'5-11 класс'!D280</f>
        <v>22.830000000000002</v>
      </c>
      <c r="K35" s="12">
        <f>'5-11 класс'!D315</f>
        <v>24.339999999999996</v>
      </c>
      <c r="L35" s="12">
        <f>'5-11 класс'!D349</f>
        <v>24</v>
      </c>
      <c r="M35" s="12">
        <f>'5-11 класс'!D382</f>
        <v>22.830000000000002</v>
      </c>
      <c r="N35" s="13">
        <f>SUM(B35:M35)/12</f>
        <v>23.176666666666673</v>
      </c>
    </row>
    <row r="36" spans="1:16" x14ac:dyDescent="0.2">
      <c r="A36" s="9" t="s">
        <v>124</v>
      </c>
      <c r="B36" s="12">
        <f>'5-11 класс'!E12</f>
        <v>22.84</v>
      </c>
      <c r="C36" s="12">
        <f>'5-11 класс'!E47</f>
        <v>22.9</v>
      </c>
      <c r="D36" s="12">
        <f>'5-11 класс'!E78</f>
        <v>24.15</v>
      </c>
      <c r="E36" s="12">
        <f>'5-11 класс'!E113</f>
        <v>23.36</v>
      </c>
      <c r="F36" s="12">
        <f>'5-11 класс'!E148</f>
        <v>24.821999999999999</v>
      </c>
      <c r="G36" s="12">
        <f>'5-11 класс'!E182</f>
        <v>22.948999999999998</v>
      </c>
      <c r="H36" s="12">
        <f>'5-11 класс'!E214</f>
        <v>23.59</v>
      </c>
      <c r="I36" s="12">
        <f>'5-11 класс'!E248</f>
        <v>22.77</v>
      </c>
      <c r="J36" s="12">
        <f>'5-11 класс'!E280</f>
        <v>24.060000000000002</v>
      </c>
      <c r="K36" s="12">
        <f>'5-11 класс'!E315</f>
        <v>22.917000000000002</v>
      </c>
      <c r="L36" s="12">
        <f>'5-11 класс'!E349</f>
        <v>23.948</v>
      </c>
      <c r="M36" s="12">
        <f>'5-11 класс'!E382</f>
        <v>24.060000000000002</v>
      </c>
      <c r="N36" s="13">
        <f>SUM(B36:M36)/12</f>
        <v>23.5305</v>
      </c>
    </row>
    <row r="37" spans="1:16" x14ac:dyDescent="0.2">
      <c r="A37" s="9" t="s">
        <v>125</v>
      </c>
      <c r="B37" s="12">
        <f>'5-11 класс'!F12</f>
        <v>103.28</v>
      </c>
      <c r="C37" s="12">
        <f>'5-11 класс'!F47</f>
        <v>101.44</v>
      </c>
      <c r="D37" s="12">
        <f>'5-11 класс'!F78</f>
        <v>104.19</v>
      </c>
      <c r="E37" s="12">
        <f>'5-11 класс'!F113</f>
        <v>102.77000000000001</v>
      </c>
      <c r="F37" s="12">
        <f>'5-11 класс'!F148</f>
        <v>96.74</v>
      </c>
      <c r="G37" s="12">
        <f>'5-11 класс'!F182</f>
        <v>98.759999999999991</v>
      </c>
      <c r="H37" s="12">
        <f>'5-11 класс'!F214</f>
        <v>99.35</v>
      </c>
      <c r="I37" s="12">
        <f>'5-11 класс'!F248</f>
        <v>111.79</v>
      </c>
      <c r="J37" s="12">
        <f>'5-11 класс'!F280</f>
        <v>97.9</v>
      </c>
      <c r="K37" s="12">
        <f>'5-11 класс'!F315</f>
        <v>102.52</v>
      </c>
      <c r="L37" s="12">
        <f>'5-11 класс'!F349</f>
        <v>104</v>
      </c>
      <c r="M37" s="12">
        <f>'5-11 класс'!F382</f>
        <v>97.9</v>
      </c>
      <c r="N37" s="13">
        <f>SUM(B37:M37)/12</f>
        <v>101.71999999999998</v>
      </c>
    </row>
    <row r="38" spans="1:16" x14ac:dyDescent="0.2">
      <c r="A38" s="9" t="s">
        <v>126</v>
      </c>
      <c r="B38" s="12">
        <f>'5-11 класс'!G12</f>
        <v>724.65</v>
      </c>
      <c r="C38" s="12">
        <f>'5-11 класс'!G47</f>
        <v>679.93000000000006</v>
      </c>
      <c r="D38" s="12">
        <f>'5-11 класс'!G78</f>
        <v>683.32</v>
      </c>
      <c r="E38" s="12">
        <f>'5-11 класс'!G113</f>
        <v>714.81999999999994</v>
      </c>
      <c r="F38" s="12">
        <f>'5-11 класс'!G148</f>
        <v>696.2</v>
      </c>
      <c r="G38" s="12">
        <f>'5-11 класс'!G182</f>
        <v>697.49300000000005</v>
      </c>
      <c r="H38" s="12">
        <f>'5-11 класс'!G214</f>
        <v>702.20999999999992</v>
      </c>
      <c r="I38" s="12">
        <f>'5-11 класс'!G248</f>
        <v>743.16000000000008</v>
      </c>
      <c r="J38" s="12">
        <f>'5-11 класс'!G280</f>
        <v>701.17</v>
      </c>
      <c r="K38" s="12">
        <f>'5-11 класс'!G315</f>
        <v>715.47500000000002</v>
      </c>
      <c r="L38" s="12">
        <f>'5-11 класс'!G349</f>
        <v>734.59199999999998</v>
      </c>
      <c r="M38" s="12">
        <f>'5-11 класс'!G382</f>
        <v>701.17</v>
      </c>
      <c r="N38" s="13">
        <v>665</v>
      </c>
      <c r="O38" s="2">
        <v>25</v>
      </c>
      <c r="P38" s="1" t="s">
        <v>127</v>
      </c>
    </row>
    <row r="39" spans="1:16" ht="25.5" x14ac:dyDescent="0.2">
      <c r="A39" s="9"/>
      <c r="B39" s="15" t="s">
        <v>132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8" t="s">
        <v>122</v>
      </c>
    </row>
    <row r="40" spans="1:16" x14ac:dyDescent="0.2">
      <c r="A40" s="9"/>
      <c r="B40" s="10">
        <v>1</v>
      </c>
      <c r="C40" s="10">
        <v>2</v>
      </c>
      <c r="D40" s="10">
        <v>3</v>
      </c>
      <c r="E40" s="10">
        <v>4</v>
      </c>
      <c r="F40" s="10">
        <v>5</v>
      </c>
      <c r="G40" s="10">
        <v>6</v>
      </c>
      <c r="H40" s="10">
        <v>7</v>
      </c>
      <c r="I40" s="10">
        <v>8</v>
      </c>
      <c r="J40" s="10">
        <v>9</v>
      </c>
      <c r="K40" s="10">
        <v>10</v>
      </c>
      <c r="L40" s="10">
        <v>11</v>
      </c>
      <c r="M40" s="10">
        <v>12</v>
      </c>
      <c r="N40" s="11"/>
    </row>
    <row r="41" spans="1:16" x14ac:dyDescent="0.2">
      <c r="A41" s="9" t="s">
        <v>123</v>
      </c>
      <c r="B41" s="12">
        <f>'5-11 класс'!D21</f>
        <v>31.93</v>
      </c>
      <c r="C41" s="12">
        <f>'5-11 класс'!D55</f>
        <v>32.17</v>
      </c>
      <c r="D41" s="12">
        <f>'5-11 класс'!D87</f>
        <v>32.019999999999996</v>
      </c>
      <c r="E41" s="12">
        <f>'5-11 класс'!D122</f>
        <v>26.289999999999996</v>
      </c>
      <c r="F41" s="12">
        <f>'5-11 класс'!D157</f>
        <v>33.729999999999997</v>
      </c>
      <c r="G41" s="12">
        <f>'5-11 класс'!D190</f>
        <v>35.089999999999996</v>
      </c>
      <c r="H41" s="12">
        <f>'5-11 класс'!D222</f>
        <v>33.485999999999997</v>
      </c>
      <c r="I41" s="12">
        <f>'5-11 класс'!D256</f>
        <v>36.65</v>
      </c>
      <c r="J41" s="12">
        <f>'5-11 класс'!D289</f>
        <v>31.869999999999997</v>
      </c>
      <c r="K41" s="12">
        <f>'5-11 класс'!D324</f>
        <v>31.37</v>
      </c>
      <c r="L41" s="12">
        <f>'5-11 класс'!D357</f>
        <v>32.340000000000003</v>
      </c>
      <c r="M41" s="12">
        <f>'5-11 класс'!D390</f>
        <v>31.77</v>
      </c>
      <c r="N41" s="13">
        <f>SUM(B41:M41)/12</f>
        <v>32.393000000000001</v>
      </c>
    </row>
    <row r="42" spans="1:16" x14ac:dyDescent="0.2">
      <c r="A42" s="9" t="s">
        <v>124</v>
      </c>
      <c r="B42" s="12">
        <f>'5-11 класс'!E21</f>
        <v>35.710000000000008</v>
      </c>
      <c r="C42" s="12">
        <f>'5-11 класс'!E55</f>
        <v>33.319999999999993</v>
      </c>
      <c r="D42" s="12">
        <f>'5-11 класс'!E87</f>
        <v>33.299999999999997</v>
      </c>
      <c r="E42" s="12">
        <f>'5-11 класс'!E122</f>
        <v>35.979999999999997</v>
      </c>
      <c r="F42" s="12">
        <f>'5-11 класс'!E157</f>
        <v>35.550000000000004</v>
      </c>
      <c r="G42" s="12">
        <f>'5-11 класс'!E190</f>
        <v>35.749999999999993</v>
      </c>
      <c r="H42" s="12">
        <f>'5-11 класс'!E222</f>
        <v>35.744000000000014</v>
      </c>
      <c r="I42" s="12">
        <f>'5-11 класс'!E256</f>
        <v>37.76</v>
      </c>
      <c r="J42" s="12">
        <f>'5-11 класс'!E289</f>
        <v>33.660000000000004</v>
      </c>
      <c r="K42" s="12">
        <f>'5-11 класс'!E324</f>
        <v>33.880000000000003</v>
      </c>
      <c r="L42" s="12">
        <f>'5-11 класс'!E357</f>
        <v>33.540000000000006</v>
      </c>
      <c r="M42" s="12">
        <f>'5-11 класс'!E390</f>
        <v>34.620000000000005</v>
      </c>
      <c r="N42" s="13">
        <f>SUM(B42:M42)/12</f>
        <v>34.901166666666676</v>
      </c>
    </row>
    <row r="43" spans="1:16" x14ac:dyDescent="0.2">
      <c r="A43" s="9" t="s">
        <v>125</v>
      </c>
      <c r="B43" s="12">
        <f>'5-11 класс'!F21</f>
        <v>134.31</v>
      </c>
      <c r="C43" s="12">
        <f>'5-11 класс'!F55</f>
        <v>140.80000000000001</v>
      </c>
      <c r="D43" s="12">
        <f>'5-11 класс'!F87</f>
        <v>135.44</v>
      </c>
      <c r="E43" s="12">
        <f>'5-11 класс'!F122</f>
        <v>138.81</v>
      </c>
      <c r="F43" s="12">
        <f>'5-11 класс'!F157</f>
        <v>133.51</v>
      </c>
      <c r="G43" s="12">
        <f>'5-11 класс'!F190</f>
        <v>133.82000000000002</v>
      </c>
      <c r="H43" s="12">
        <f>'5-11 класс'!F222</f>
        <v>131.11799999999999</v>
      </c>
      <c r="I43" s="12">
        <f>'5-11 класс'!F256</f>
        <v>131.88</v>
      </c>
      <c r="J43" s="12">
        <f>'5-11 класс'!F289</f>
        <v>145.44999999999999</v>
      </c>
      <c r="K43" s="12">
        <f>'5-11 класс'!F324</f>
        <v>147.58000000000001</v>
      </c>
      <c r="L43" s="12">
        <f>'5-11 класс'!F357</f>
        <v>144.29999999999998</v>
      </c>
      <c r="M43" s="12">
        <f>'5-11 класс'!F390</f>
        <v>141.57999999999998</v>
      </c>
      <c r="N43" s="13">
        <f>SUM(B43:M43)/12</f>
        <v>138.2165</v>
      </c>
    </row>
    <row r="44" spans="1:16" x14ac:dyDescent="0.2">
      <c r="A44" s="9" t="s">
        <v>126</v>
      </c>
      <c r="B44" s="12">
        <f>'5-11 класс'!G21</f>
        <v>989.31000000000006</v>
      </c>
      <c r="C44" s="12">
        <f>'5-11 класс'!G55</f>
        <v>1000.62</v>
      </c>
      <c r="D44" s="12">
        <f>'5-11 класс'!G87</f>
        <v>971.59000000000015</v>
      </c>
      <c r="E44" s="12">
        <f>'5-11 класс'!G122</f>
        <v>985.32</v>
      </c>
      <c r="F44" s="12">
        <f>'5-11 класс'!G157</f>
        <v>1005.49</v>
      </c>
      <c r="G44" s="12">
        <f>'5-11 класс'!G190</f>
        <v>1001.79</v>
      </c>
      <c r="H44" s="12">
        <f>'5-11 класс'!G222</f>
        <v>986.03</v>
      </c>
      <c r="I44" s="12">
        <f>'5-11 класс'!G256</f>
        <v>1023.51</v>
      </c>
      <c r="J44" s="12">
        <f>'5-11 класс'!G289</f>
        <v>1016.07</v>
      </c>
      <c r="K44" s="12">
        <f>'5-11 класс'!G324</f>
        <v>1023.82</v>
      </c>
      <c r="L44" s="12">
        <f>'5-11 класс'!G357</f>
        <v>1011.2800000000001</v>
      </c>
      <c r="M44" s="12">
        <f>'5-11 класс'!G390</f>
        <v>958.5</v>
      </c>
      <c r="N44" s="13">
        <v>951.6</v>
      </c>
      <c r="O44" s="14">
        <f>N44*100/2713</f>
        <v>35.075562108367123</v>
      </c>
      <c r="P44" s="1" t="s">
        <v>127</v>
      </c>
    </row>
    <row r="45" spans="1:16" ht="25.5" x14ac:dyDescent="0.2">
      <c r="A45" s="9"/>
      <c r="B45" s="15" t="s">
        <v>133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  <c r="N45" s="18" t="s">
        <v>122</v>
      </c>
    </row>
    <row r="46" spans="1:16" x14ac:dyDescent="0.2">
      <c r="A46" s="9"/>
      <c r="B46" s="10">
        <v>1</v>
      </c>
      <c r="C46" s="10">
        <v>2</v>
      </c>
      <c r="D46" s="10">
        <v>3</v>
      </c>
      <c r="E46" s="10">
        <v>4</v>
      </c>
      <c r="F46" s="10">
        <v>5</v>
      </c>
      <c r="G46" s="10">
        <v>6</v>
      </c>
      <c r="H46" s="10">
        <v>7</v>
      </c>
      <c r="I46" s="10">
        <v>8</v>
      </c>
      <c r="J46" s="10">
        <v>9</v>
      </c>
      <c r="K46" s="10">
        <v>10</v>
      </c>
      <c r="L46" s="10">
        <v>11</v>
      </c>
      <c r="M46" s="10">
        <v>12</v>
      </c>
      <c r="N46" s="11"/>
    </row>
    <row r="47" spans="1:16" x14ac:dyDescent="0.2">
      <c r="A47" s="9" t="s">
        <v>123</v>
      </c>
      <c r="B47" s="12">
        <f>'5-11 класс'!D28</f>
        <v>21.580000000000002</v>
      </c>
      <c r="C47" s="12">
        <f>'5-11 класс'!D60</f>
        <v>20.25</v>
      </c>
      <c r="D47" s="12">
        <f>'5-11 класс'!D94</f>
        <v>23.391999999999999</v>
      </c>
      <c r="E47" s="12">
        <f>'5-11 класс'!D129</f>
        <v>21.44</v>
      </c>
      <c r="F47" s="12">
        <f>'5-11 класс'!D163</f>
        <v>22.58</v>
      </c>
      <c r="G47" s="12">
        <f>'5-11 класс'!D196</f>
        <v>24.61</v>
      </c>
      <c r="H47" s="12">
        <f>'5-11 класс'!D229</f>
        <v>23.439999999999998</v>
      </c>
      <c r="I47" s="12">
        <f>'5-11 класс'!D262</f>
        <v>22.664999999999999</v>
      </c>
      <c r="J47" s="12">
        <f>'5-11 класс'!D296</f>
        <v>23.766999999999999</v>
      </c>
      <c r="K47" s="12">
        <f>'5-11 класс'!D330</f>
        <v>24.63</v>
      </c>
      <c r="L47" s="12">
        <f>'5-11 класс'!D364</f>
        <v>19.940000000000001</v>
      </c>
      <c r="M47" s="12">
        <f>'5-11 класс'!D396</f>
        <v>22.58</v>
      </c>
      <c r="N47" s="13">
        <f>SUM(B47:M47)/12</f>
        <v>22.572833333333332</v>
      </c>
    </row>
    <row r="48" spans="1:16" x14ac:dyDescent="0.2">
      <c r="A48" s="9" t="s">
        <v>124</v>
      </c>
      <c r="B48" s="12">
        <f>'5-11 класс'!E28</f>
        <v>21.31</v>
      </c>
      <c r="C48" s="12">
        <f>'5-11 класс'!E60</f>
        <v>22.68</v>
      </c>
      <c r="D48" s="12">
        <f>'5-11 класс'!E94</f>
        <v>23.8</v>
      </c>
      <c r="E48" s="12">
        <f>'5-11 класс'!E129</f>
        <v>19.250000000000004</v>
      </c>
      <c r="F48" s="12">
        <f>'5-11 класс'!E163</f>
        <v>24.174999999999997</v>
      </c>
      <c r="G48" s="12">
        <f>'5-11 класс'!E196</f>
        <v>22.580000000000002</v>
      </c>
      <c r="H48" s="12">
        <f>'5-11 класс'!E229</f>
        <v>19.430000000000003</v>
      </c>
      <c r="I48" s="12">
        <f>'5-11 класс'!E262</f>
        <v>21.982000000000003</v>
      </c>
      <c r="J48" s="12">
        <f>'5-11 класс'!E296</f>
        <v>22.978999999999996</v>
      </c>
      <c r="K48" s="12">
        <f>'5-11 класс'!E330</f>
        <v>22.84</v>
      </c>
      <c r="L48" s="12">
        <f>'5-11 класс'!E364</f>
        <v>21.299999999999997</v>
      </c>
      <c r="M48" s="12">
        <f>'5-11 класс'!E396</f>
        <v>24.174999999999997</v>
      </c>
      <c r="N48" s="13">
        <f>SUM(B48:M48)/12</f>
        <v>22.208416666666665</v>
      </c>
    </row>
    <row r="49" spans="1:16" x14ac:dyDescent="0.2">
      <c r="A49" s="9" t="s">
        <v>125</v>
      </c>
      <c r="B49" s="12">
        <f>'5-11 класс'!F28</f>
        <v>98.990000000000009</v>
      </c>
      <c r="C49" s="12">
        <f>'5-11 класс'!F60</f>
        <v>107.75999999999999</v>
      </c>
      <c r="D49" s="12">
        <f>'5-11 класс'!F94</f>
        <v>81.683999999999997</v>
      </c>
      <c r="E49" s="12">
        <f>'5-11 класс'!F129</f>
        <v>101.41999999999999</v>
      </c>
      <c r="F49" s="12">
        <f>'5-11 класс'!F163</f>
        <v>107.67</v>
      </c>
      <c r="G49" s="12">
        <f>'5-11 класс'!F196</f>
        <v>99.37</v>
      </c>
      <c r="H49" s="12">
        <f>'5-11 класс'!F229</f>
        <v>96.9</v>
      </c>
      <c r="I49" s="12">
        <f>'5-11 класс'!F262</f>
        <v>97.78</v>
      </c>
      <c r="J49" s="12">
        <f>'5-11 класс'!F296</f>
        <v>93.861999999999995</v>
      </c>
      <c r="K49" s="12">
        <f>'5-11 класс'!F330</f>
        <v>99.61</v>
      </c>
      <c r="L49" s="12">
        <f>'5-11 класс'!F364</f>
        <v>105.93</v>
      </c>
      <c r="M49" s="12">
        <f>'5-11 класс'!F396</f>
        <v>107.67</v>
      </c>
      <c r="N49" s="13">
        <f>SUM(B49:M49)/12</f>
        <v>99.887166666666658</v>
      </c>
    </row>
    <row r="50" spans="1:16" x14ac:dyDescent="0.2">
      <c r="A50" s="9" t="s">
        <v>126</v>
      </c>
      <c r="B50" s="12">
        <f>'5-11 класс'!G28</f>
        <v>664.12</v>
      </c>
      <c r="C50" s="12">
        <f>'5-11 класс'!G60</f>
        <v>720.14</v>
      </c>
      <c r="D50" s="12">
        <f>'5-11 класс'!G94</f>
        <v>698.34400000000005</v>
      </c>
      <c r="E50" s="12">
        <f>'5-11 класс'!G129</f>
        <v>664.81</v>
      </c>
      <c r="F50" s="12">
        <f>'5-11 класс'!G163</f>
        <v>731.19</v>
      </c>
      <c r="G50" s="12">
        <f>'5-11 класс'!G196</f>
        <v>709.25</v>
      </c>
      <c r="H50" s="12">
        <f>'5-11 класс'!G229</f>
        <v>652.1</v>
      </c>
      <c r="I50" s="12">
        <f>'5-11 класс'!G262</f>
        <v>682.40000000000009</v>
      </c>
      <c r="J50" s="12">
        <f>'5-11 класс'!G296</f>
        <v>677.83</v>
      </c>
      <c r="K50" s="12">
        <f>'5-11 класс'!G330</f>
        <v>713.5</v>
      </c>
      <c r="L50" s="12">
        <f>'5-11 класс'!G364</f>
        <v>697.41</v>
      </c>
      <c r="M50" s="12">
        <f>'5-11 класс'!G396</f>
        <v>731.19</v>
      </c>
      <c r="N50" s="13">
        <f>SUM(B50:M50)/12</f>
        <v>695.19033333333346</v>
      </c>
      <c r="O50" s="14">
        <f>N50*100/2713</f>
        <v>25.624413318589511</v>
      </c>
      <c r="P50" s="1" t="s">
        <v>127</v>
      </c>
    </row>
    <row r="51" spans="1:16" ht="25.5" x14ac:dyDescent="0.2">
      <c r="A51" s="9"/>
      <c r="B51" s="15" t="s">
        <v>134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8" t="s">
        <v>122</v>
      </c>
    </row>
    <row r="52" spans="1:16" x14ac:dyDescent="0.2">
      <c r="A52" s="9"/>
      <c r="B52" s="10">
        <v>1</v>
      </c>
      <c r="C52" s="10">
        <v>2</v>
      </c>
      <c r="D52" s="10">
        <v>3</v>
      </c>
      <c r="E52" s="10">
        <v>4</v>
      </c>
      <c r="F52" s="10">
        <v>5</v>
      </c>
      <c r="G52" s="10">
        <v>6</v>
      </c>
      <c r="H52" s="10">
        <v>7</v>
      </c>
      <c r="I52" s="10">
        <v>8</v>
      </c>
      <c r="J52" s="10">
        <v>9</v>
      </c>
      <c r="K52" s="10">
        <v>10</v>
      </c>
      <c r="L52" s="10">
        <v>11</v>
      </c>
      <c r="M52" s="10">
        <v>12</v>
      </c>
      <c r="N52" s="11"/>
    </row>
    <row r="53" spans="1:16" x14ac:dyDescent="0.2">
      <c r="A53" s="9" t="s">
        <v>123</v>
      </c>
      <c r="B53" s="12">
        <f>'5-11 класс'!D32</f>
        <v>15.65</v>
      </c>
      <c r="C53" s="12">
        <f>'5-11 класс'!D64</f>
        <v>16.71</v>
      </c>
      <c r="D53" s="12">
        <f>'5-11 класс'!D98</f>
        <v>16.380000000000003</v>
      </c>
      <c r="E53" s="12">
        <f>'5-11 класс'!D133</f>
        <v>15.370000000000001</v>
      </c>
      <c r="F53" s="12">
        <f>'5-11 класс'!D167</f>
        <v>20.58</v>
      </c>
      <c r="G53" s="12">
        <f>'5-11 класс'!D200</f>
        <v>16.75</v>
      </c>
      <c r="H53" s="12">
        <f>'5-11 класс'!D233</f>
        <v>19.079999999999998</v>
      </c>
      <c r="I53" s="12">
        <f>'5-11 класс'!D266</f>
        <v>13.92</v>
      </c>
      <c r="J53" s="12">
        <f>'5-11 класс'!D300</f>
        <v>15.66</v>
      </c>
      <c r="K53" s="12">
        <f>'5-11 класс'!D334</f>
        <v>17.45</v>
      </c>
      <c r="L53" s="12">
        <f>'5-11 класс'!D368</f>
        <v>16.850000000000001</v>
      </c>
      <c r="M53" s="12">
        <f>'5-11 класс'!D400</f>
        <v>20.58</v>
      </c>
      <c r="N53" s="13">
        <f>SUM(B53:M53)/12</f>
        <v>17.081666666666663</v>
      </c>
    </row>
    <row r="54" spans="1:16" x14ac:dyDescent="0.2">
      <c r="A54" s="9" t="s">
        <v>124</v>
      </c>
      <c r="B54" s="12">
        <f>'5-11 класс'!E32</f>
        <v>22.85</v>
      </c>
      <c r="C54" s="12">
        <f>'5-11 класс'!E64</f>
        <v>17.295999999999999</v>
      </c>
      <c r="D54" s="12">
        <f>'5-11 класс'!E98</f>
        <v>14.63</v>
      </c>
      <c r="E54" s="12">
        <f>'5-11 класс'!E133</f>
        <v>11.58</v>
      </c>
      <c r="F54" s="12">
        <f>'5-11 класс'!E167</f>
        <v>21.25</v>
      </c>
      <c r="G54" s="12">
        <f>'5-11 класс'!E200</f>
        <v>17.350000000000001</v>
      </c>
      <c r="H54" s="12">
        <f>'5-11 класс'!E233</f>
        <v>20.07</v>
      </c>
      <c r="I54" s="12">
        <f>'5-11 класс'!E266</f>
        <v>15.42</v>
      </c>
      <c r="J54" s="12">
        <f>'5-11 класс'!E300</f>
        <v>13.05</v>
      </c>
      <c r="K54" s="12">
        <f>'5-11 класс'!E334</f>
        <v>24.85</v>
      </c>
      <c r="L54" s="12">
        <f>'5-11 класс'!E368</f>
        <v>17.649999999999999</v>
      </c>
      <c r="M54" s="12">
        <f>'5-11 класс'!E400</f>
        <v>18.75</v>
      </c>
      <c r="N54" s="13">
        <f>SUM(B54:M54)/12</f>
        <v>17.895500000000002</v>
      </c>
    </row>
    <row r="55" spans="1:16" x14ac:dyDescent="0.2">
      <c r="A55" s="9" t="s">
        <v>125</v>
      </c>
      <c r="B55" s="12">
        <f>'5-11 класс'!F32</f>
        <v>97.8</v>
      </c>
      <c r="C55" s="12">
        <f>'5-11 класс'!F64</f>
        <v>90</v>
      </c>
      <c r="D55" s="12">
        <f>'5-11 класс'!F98</f>
        <v>73.09</v>
      </c>
      <c r="E55" s="12">
        <f>'5-11 класс'!F133</f>
        <v>80.34</v>
      </c>
      <c r="F55" s="12">
        <f>'5-11 класс'!F167</f>
        <v>97.2</v>
      </c>
      <c r="G55" s="12">
        <f>'5-11 класс'!F200</f>
        <v>74</v>
      </c>
      <c r="H55" s="12">
        <f>'5-11 класс'!F233</f>
        <v>90</v>
      </c>
      <c r="I55" s="12">
        <f>'5-11 класс'!F266</f>
        <v>79.67</v>
      </c>
      <c r="J55" s="12">
        <f>'5-11 класс'!F300</f>
        <v>85.63</v>
      </c>
      <c r="K55" s="12">
        <f>'5-11 класс'!F334</f>
        <v>52.4</v>
      </c>
      <c r="L55" s="12">
        <f>'5-11 класс'!F368</f>
        <v>76.31</v>
      </c>
      <c r="M55" s="12">
        <f>'5-11 класс'!F400</f>
        <v>115.7</v>
      </c>
      <c r="N55" s="13">
        <f>SUM(B55:M55)/12</f>
        <v>84.345000000000013</v>
      </c>
    </row>
    <row r="56" spans="1:16" x14ac:dyDescent="0.2">
      <c r="A56" s="19" t="s">
        <v>126</v>
      </c>
      <c r="B56" s="20">
        <f>'5-11 класс'!G32</f>
        <v>659</v>
      </c>
      <c r="C56" s="20">
        <f>'5-11 класс'!G64</f>
        <v>507.8</v>
      </c>
      <c r="D56" s="20">
        <f>'5-11 класс'!G98</f>
        <v>479.9</v>
      </c>
      <c r="E56" s="20">
        <f>'5-11 класс'!G133</f>
        <v>492.67</v>
      </c>
      <c r="F56" s="20">
        <f>'5-11 класс'!G167</f>
        <v>662</v>
      </c>
      <c r="G56" s="20">
        <f>'5-11 класс'!G200</f>
        <v>507.8</v>
      </c>
      <c r="H56" s="20">
        <f>'5-11 класс'!G233</f>
        <v>603.5</v>
      </c>
      <c r="I56" s="20">
        <f>'5-11 класс'!G266</f>
        <v>634.33999999999992</v>
      </c>
      <c r="J56" s="20">
        <f>'5-11 класс'!G300</f>
        <v>528.79999999999995</v>
      </c>
      <c r="K56" s="20">
        <f>'5-11 класс'!G334</f>
        <v>503.67</v>
      </c>
      <c r="L56" s="20">
        <f>'5-11 класс'!G368</f>
        <v>522.41000000000008</v>
      </c>
      <c r="M56" s="20">
        <f>'5-11 класс'!G400</f>
        <v>714.5</v>
      </c>
      <c r="N56" s="21">
        <f>SUM(B56:M56)/12</f>
        <v>568.03250000000003</v>
      </c>
      <c r="O56" s="14">
        <f>N56*100/2713</f>
        <v>20.937430888315518</v>
      </c>
      <c r="P56" s="1" t="s">
        <v>127</v>
      </c>
    </row>
  </sheetData>
  <sheetProtection selectLockedCells="1" selectUnlockedCells="1"/>
  <mergeCells count="2">
    <mergeCell ref="A1:N1"/>
    <mergeCell ref="A30:N30"/>
  </mergeCells>
  <phoneticPr fontId="0" type="noConversion"/>
  <printOptions horizontalCentered="1"/>
  <pageMargins left="0.78749999999999998" right="0.78749999999999998" top="0.19652777777777777" bottom="0.2798611111111111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>
      <selection activeCell="A20" sqref="A2:D20"/>
    </sheetView>
  </sheetViews>
  <sheetFormatPr defaultRowHeight="12.75" x14ac:dyDescent="0.2"/>
  <cols>
    <col min="1" max="1" width="19" customWidth="1"/>
    <col min="2" max="2" width="19.42578125" customWidth="1"/>
    <col min="3" max="3" width="17.42578125" customWidth="1"/>
    <col min="4" max="4" width="28.5703125" customWidth="1"/>
  </cols>
  <sheetData>
    <row r="3" spans="1:4" ht="21" thickBot="1" x14ac:dyDescent="0.35">
      <c r="A3" s="94"/>
      <c r="B3" s="94"/>
      <c r="C3" s="94"/>
      <c r="D3" s="94"/>
    </row>
    <row r="4" spans="1:4" x14ac:dyDescent="0.2">
      <c r="A4" s="96"/>
      <c r="B4" s="97"/>
      <c r="C4" s="97"/>
      <c r="D4" s="98"/>
    </row>
    <row r="5" spans="1:4" x14ac:dyDescent="0.2">
      <c r="A5" s="99"/>
      <c r="B5" s="93"/>
      <c r="C5" s="93"/>
      <c r="D5" s="100"/>
    </row>
    <row r="6" spans="1:4" ht="13.5" thickBot="1" x14ac:dyDescent="0.25">
      <c r="A6" s="101"/>
      <c r="B6" s="102"/>
      <c r="C6" s="102"/>
      <c r="D6" s="103"/>
    </row>
    <row r="7" spans="1:4" x14ac:dyDescent="0.2">
      <c r="A7" s="96"/>
      <c r="B7" s="97"/>
      <c r="C7" s="97"/>
      <c r="D7" s="98"/>
    </row>
    <row r="8" spans="1:4" x14ac:dyDescent="0.2">
      <c r="A8" s="99"/>
      <c r="B8" s="93"/>
      <c r="C8" s="93"/>
      <c r="D8" s="100"/>
    </row>
    <row r="9" spans="1:4" ht="13.5" thickBot="1" x14ac:dyDescent="0.25">
      <c r="A9" s="101"/>
      <c r="B9" s="102"/>
      <c r="C9" s="102"/>
      <c r="D9" s="103"/>
    </row>
    <row r="10" spans="1:4" x14ac:dyDescent="0.2">
      <c r="A10" s="96"/>
      <c r="B10" s="97"/>
      <c r="C10" s="97"/>
      <c r="D10" s="98"/>
    </row>
    <row r="11" spans="1:4" x14ac:dyDescent="0.2">
      <c r="A11" s="99"/>
      <c r="B11" s="93"/>
      <c r="C11" s="93"/>
      <c r="D11" s="100"/>
    </row>
    <row r="12" spans="1:4" ht="13.5" thickBot="1" x14ac:dyDescent="0.25">
      <c r="A12" s="101"/>
      <c r="B12" s="102"/>
      <c r="C12" s="102"/>
      <c r="D12" s="103"/>
    </row>
    <row r="13" spans="1:4" x14ac:dyDescent="0.2">
      <c r="A13" s="95"/>
      <c r="B13" s="95"/>
      <c r="C13" s="95"/>
      <c r="D13" s="95"/>
    </row>
    <row r="14" spans="1:4" x14ac:dyDescent="0.2">
      <c r="A14" s="93"/>
      <c r="B14" s="93"/>
      <c r="C14" s="93"/>
      <c r="D14" s="93"/>
    </row>
    <row r="15" spans="1:4" x14ac:dyDescent="0.2">
      <c r="A15" s="93"/>
      <c r="B15" s="93"/>
      <c r="C15" s="93"/>
      <c r="D15" s="93"/>
    </row>
    <row r="16" spans="1:4" x14ac:dyDescent="0.2">
      <c r="A16" s="93"/>
      <c r="B16" s="93"/>
      <c r="C16" s="93"/>
      <c r="D16" s="93"/>
    </row>
    <row r="17" spans="1:4" x14ac:dyDescent="0.2">
      <c r="A17" s="93"/>
      <c r="B17" s="93"/>
      <c r="C17" s="93"/>
      <c r="D17" s="93"/>
    </row>
    <row r="18" spans="1:4" x14ac:dyDescent="0.2">
      <c r="A18" s="93"/>
      <c r="B18" s="93"/>
      <c r="C18" s="93"/>
      <c r="D18" s="93"/>
    </row>
    <row r="19" spans="1:4" x14ac:dyDescent="0.2">
      <c r="A19" s="93"/>
      <c r="B19" s="93"/>
      <c r="C19" s="93"/>
      <c r="D19" s="9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1-4 класс</vt:lpstr>
      <vt:lpstr>5-11 класс</vt:lpstr>
      <vt:lpstr>Распред пищ. и эн.</vt:lpstr>
      <vt:lpstr>Лист1</vt:lpstr>
      <vt:lpstr>__xlnm._FilterDatabase</vt:lpstr>
      <vt:lpstr>__xlnm.Print_Area</vt:lpstr>
      <vt:lpstr>__xlnm.Print_Area_1</vt:lpstr>
      <vt:lpstr>__xlnm.Print_Area_2</vt:lpstr>
      <vt:lpstr>'1-4 класс'!Область_печати</vt:lpstr>
      <vt:lpstr>'5-11 класс'!Область_печати</vt:lpstr>
      <vt:lpstr>'Распред пищ. и эн.'!Область_печати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Алена</dc:creator>
  <cp:lastModifiedBy>technolog3</cp:lastModifiedBy>
  <cp:lastPrinted>2023-08-14T08:51:09Z</cp:lastPrinted>
  <dcterms:created xsi:type="dcterms:W3CDTF">2018-05-22T08:15:18Z</dcterms:created>
  <dcterms:modified xsi:type="dcterms:W3CDTF">2023-08-14T08:51:21Z</dcterms:modified>
</cp:coreProperties>
</file>